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0730" windowHeight="11160" activeTab="0"/>
  </bookViews>
  <sheets>
    <sheet name="Planilha Orçamentária" sheetId="1" r:id="rId1"/>
  </sheets>
  <definedNames>
    <definedName name="_compila">#REF!</definedName>
  </definedNames>
  <calcPr calcId="191029"/>
  <extLst/>
</workbook>
</file>

<file path=xl/sharedStrings.xml><?xml version="1.0" encoding="utf-8"?>
<sst xmlns="http://schemas.openxmlformats.org/spreadsheetml/2006/main" count="595" uniqueCount="264">
  <si>
    <t>Preço Total s/ BDI</t>
  </si>
  <si>
    <t>BDI*</t>
  </si>
  <si>
    <t>Preço Total c/ BDI</t>
  </si>
  <si>
    <t>Item</t>
  </si>
  <si>
    <t>Descrição</t>
  </si>
  <si>
    <t>Unidade</t>
  </si>
  <si>
    <t>Quantidade</t>
  </si>
  <si>
    <t>Preço s/ BDI</t>
  </si>
  <si>
    <t>1 -  Prestação de serviços (incluso material e equipamentos)</t>
  </si>
  <si>
    <t>1.1</t>
  </si>
  <si>
    <t>DESMONTAGEM</t>
  </si>
  <si>
    <t>1.1.1</t>
  </si>
  <si>
    <t>Desmontagem de divisória comum de PVC e vidro e armazenamento no subsolo do prédio.</t>
  </si>
  <si>
    <t>m²</t>
  </si>
  <si>
    <t>1.1.2</t>
  </si>
  <si>
    <t>Retirada da porta da copa - descarte no subsolo do edifício</t>
  </si>
  <si>
    <t>un</t>
  </si>
  <si>
    <t>1.1.3</t>
  </si>
  <si>
    <t>Remoção e descarte de armário de madeira da copa. Medidas: 1,15m de comprimento por 0,65m de altura.</t>
  </si>
  <si>
    <t>1.2</t>
  </si>
  <si>
    <t>ESTRUTURA</t>
  </si>
  <si>
    <t>1.2.1</t>
  </si>
  <si>
    <t>Mobilização Canteiro</t>
  </si>
  <si>
    <t>vb</t>
  </si>
  <si>
    <t>1.2.2</t>
  </si>
  <si>
    <r>
      <rPr>
        <sz val="11"/>
        <color theme="1"/>
        <rFont val="Arial"/>
        <family val="2"/>
      </rPr>
      <t xml:space="preserve">Fornecimento e Instalação de divisória de vidro de cristal incolor, </t>
    </r>
    <r>
      <rPr>
        <u val="single"/>
        <sz val="11"/>
        <color theme="1"/>
        <rFont val="Arial"/>
        <family val="2"/>
      </rPr>
      <t>painel fixo</t>
    </r>
    <r>
      <rPr>
        <sz val="11"/>
        <color theme="1"/>
        <rFont val="Arial"/>
        <family val="2"/>
      </rPr>
      <t xml:space="preserve"> de 10mm temperado com reforço horizontal, perfil e acabamentos na cor branca. Medidas: 3,08m de comprimento por 2,85 m de altura (Sala Reunião).</t>
    </r>
  </si>
  <si>
    <t>1.2.3</t>
  </si>
  <si>
    <t>Fornecimento e Instalação de divisória de vidro de cristal incolor de 10mm temperado com reforço horizontal, perfil e acabamentos na cor branca com uma porta. ( 1 folha de abrir + 2 folhas fixas)Medidas: 3,33m de comprimento por 2,85 m de altura (Sala Reunião). Com Puxador cromado h: 0,40 cm.</t>
  </si>
  <si>
    <t>1.2.4</t>
  </si>
  <si>
    <t>Fornecimento e Instalação dos fechamento em vidro 10mm temperado em toda fachada frontal. (bandeiras)</t>
  </si>
  <si>
    <t>1.3</t>
  </si>
  <si>
    <t xml:space="preserve">ACABAMENTOS </t>
  </si>
  <si>
    <t>1.3.1</t>
  </si>
  <si>
    <t>Remoção de textura existente na parede verde. Aplicação e lixamento de massa Látex em paredes, uma demão. SINAPI 88495</t>
  </si>
  <si>
    <t>1.3.2</t>
  </si>
  <si>
    <t xml:space="preserve">Pintura de parede de alvenaria. Aplicação pintura tinta latex acrilica premium 2 demãos na cor preto. </t>
  </si>
  <si>
    <t>1.3.3</t>
  </si>
  <si>
    <t>Correção de imperfeições, aplicação e lixamento de massa látex em paredes, uma demão - cód 88495 SINAPI</t>
  </si>
  <si>
    <t>1.3.4</t>
  </si>
  <si>
    <t>Pintura de paredes de alvenaria.Pintura tinta latex acrilica cor branca</t>
  </si>
  <si>
    <t>1.3.5</t>
  </si>
  <si>
    <t>Pintura Teto, tinta latex acrilica cor branca</t>
  </si>
  <si>
    <t>1.3.6</t>
  </si>
  <si>
    <t>Manutenção das janelas basculantes e reposição das hastes metálicas de fechamento</t>
  </si>
  <si>
    <t>1.3.7</t>
  </si>
  <si>
    <t xml:space="preserve">Kit de fechadura para porta de madeira interna </t>
  </si>
  <si>
    <t>1.3.8</t>
  </si>
  <si>
    <t>Instalação de armário de MDF/MDP na copa, com duas portas e uma prateleira e 4 gavetas laterais. Medidas: 1,15m de comprimento por 0,65m de altura. Acabamento melamínico de BP na cor branca. (reuso da cuba existente)</t>
  </si>
  <si>
    <t>1.3.9</t>
  </si>
  <si>
    <t>Instalação de persiana branca sunscreen horizontal, tipo roll, em tecido, com sistema de elevação por cordão, com trava. Medidas: 2,7m de largura por 1,20m de altura.</t>
  </si>
  <si>
    <t>1.3.10</t>
  </si>
  <si>
    <t>Instalação de persiana branca sunscreen horizontal, tipo roll, em tecido, com sistema de elevação por cordão, com trava. Medidas: 3,85m de largura por 1,20m de altura.</t>
  </si>
  <si>
    <t>1.3.11</t>
  </si>
  <si>
    <t>Instalação de persiana branca sunscreen horizontal, tipo roll, em tecido, com sistema de elevação por cordão, com trava. Medidas: 5,1m de largura por 1,20m de altura.</t>
  </si>
  <si>
    <t>1.4</t>
  </si>
  <si>
    <t xml:space="preserve">INSTALAÇÕES ELÉTRICAS </t>
  </si>
  <si>
    <t>1.4.1</t>
  </si>
  <si>
    <t>Fornecimento e instalação de pendentes suspensos no teto com multiplicadores de tomadas (powercube de 5 pontos de energia cada bivolt) com infraestrutura em perfilado.</t>
  </si>
  <si>
    <t>1.4.2</t>
  </si>
  <si>
    <t>Fornecimento e instalação filtro de linha 6 tomadas padrão universal, cor preta - régua extensão - para instalação fixada embaixo das mesas móveis do salão</t>
  </si>
  <si>
    <t>1.4.3</t>
  </si>
  <si>
    <t>Fornecimento e instalação filtro de linha 3 tomadas padrão universal, cor preta - régua extensão - para instalação fixada embaixo das mesas móveis do salão</t>
  </si>
  <si>
    <t>1.4.4</t>
  </si>
  <si>
    <t>Fornecimento e instalação caixa de tomada para instalação na mesa de reuniões 4 blocos - cor preta</t>
  </si>
  <si>
    <t>1.4.5</t>
  </si>
  <si>
    <t>Fornecimento e instalação de ventiladores de teto comercial de aço - Hélice: 380x130x4mm - 150w e 180w - Preto com infraestrutura em eletroduto.</t>
  </si>
  <si>
    <t>1.4.6</t>
  </si>
  <si>
    <t xml:space="preserve">Troca de lâmpadas tubulares led 36 w luz branca neutra bivolt 120 cm - caso seja necessário </t>
  </si>
  <si>
    <t>1.4.7</t>
  </si>
  <si>
    <t>Substituição spot tipo sobrepor espelho corredor modelo bocão cor preta</t>
  </si>
  <si>
    <t>1.4.8</t>
  </si>
  <si>
    <t xml:space="preserve">Instalação de lâmpanda de led bulbo IRC entre 80 e 100.  20 à 26 Watts </t>
  </si>
  <si>
    <t>1.4.9</t>
  </si>
  <si>
    <t xml:space="preserve">Limpeza das luminárias de sobrepor tubulares com filme reflexivo existentes </t>
  </si>
  <si>
    <t>1.4.10</t>
  </si>
  <si>
    <t>Tomada 2P+T p/ Condulete 3/4"</t>
  </si>
  <si>
    <t>pç</t>
  </si>
  <si>
    <t>1.4.11</t>
  </si>
  <si>
    <t>Tampa Condulete 3/4" p/ Tomada 2P+T</t>
  </si>
  <si>
    <t>1.4.12</t>
  </si>
  <si>
    <t>Interruptor Simples de 1 Tecla p/ Condulete 3/4"</t>
  </si>
  <si>
    <t>1.4.13</t>
  </si>
  <si>
    <t>Eletroduto Rígido 1.1/2" em Ferro Zincado Eletrolítico</t>
  </si>
  <si>
    <t>m</t>
  </si>
  <si>
    <t>1.4.14</t>
  </si>
  <si>
    <t>Eletroduto Rígido 1" em Ferro Zincado Eletrolítico</t>
  </si>
  <si>
    <t>1.4.15</t>
  </si>
  <si>
    <t>Eletroduto Rígido 3/4" em Ferro Zincado Eletrolítico</t>
  </si>
  <si>
    <t>1.4.16</t>
  </si>
  <si>
    <t>Condulete Alumínio Tipo "T" 1.1/2"</t>
  </si>
  <si>
    <t>1.4.17</t>
  </si>
  <si>
    <t>Condulete Alumínio Tipo "X" 1.1/2"</t>
  </si>
  <si>
    <t>1.4.18</t>
  </si>
  <si>
    <t>Condulete Alumínio Tipo "T" 1"</t>
  </si>
  <si>
    <t>1.4.19</t>
  </si>
  <si>
    <t>Condulete Alumínio Tipo "X" 1"</t>
  </si>
  <si>
    <t>1.4.20</t>
  </si>
  <si>
    <t>Condulete Alumínio Tipo "LL" 1"</t>
  </si>
  <si>
    <t>Condulete Alumínio Tipo "C" 1"</t>
  </si>
  <si>
    <t>Condulete Alumínio Tipo "LR" 1"</t>
  </si>
  <si>
    <t>Condulete Alumínio Tipo "C" 3/4"</t>
  </si>
  <si>
    <t>1.4.21</t>
  </si>
  <si>
    <t>Condulete Alumínio Tipo "E" 3/4"</t>
  </si>
  <si>
    <t>1.4.22</t>
  </si>
  <si>
    <t>Condulete Alumínio Tipo "T" 3/4"</t>
  </si>
  <si>
    <t>1.4.23</t>
  </si>
  <si>
    <t>Condulete Alumínio Tipo "LL" 3/4"</t>
  </si>
  <si>
    <t>1.4.24</t>
  </si>
  <si>
    <t>Condulete Alumínio Tipo "LR" 3/4"</t>
  </si>
  <si>
    <t>1.4.25</t>
  </si>
  <si>
    <t>Condulete Alumínio Tipo "X" 3/4"</t>
  </si>
  <si>
    <t>1.4.26</t>
  </si>
  <si>
    <t>Bucha Redução em Alumínio 1.1/2" x 3/4" p/ Condulete</t>
  </si>
  <si>
    <t>1.4.27</t>
  </si>
  <si>
    <t>Bucha Redução em Alumínio 1.1/2" x 1" p/ Condulete</t>
  </si>
  <si>
    <t>1.4.28</t>
  </si>
  <si>
    <t>Bucha Redução em Alumínio 1" x 3/4" p/ Condulete</t>
  </si>
  <si>
    <t>1.4.29</t>
  </si>
  <si>
    <t>Cabo Elétrico de Cobre Flexível c/ Isolação 450V/750V/70°C - 2,5mm²</t>
  </si>
  <si>
    <t>1.4.30</t>
  </si>
  <si>
    <t>Cabo Elétrico de Cobre Flexível c/ Isolação 450V/750V/70°C - 4,0mm²</t>
  </si>
  <si>
    <t xml:space="preserve">Cabo Elétrico de Cobre Flexível c/ Isolação 450V/750V/70°C - 10mm² </t>
  </si>
  <si>
    <t>1.4.31</t>
  </si>
  <si>
    <t>Terminal Tubular para Cabo 2,5mm²</t>
  </si>
  <si>
    <t>1.4.32</t>
  </si>
  <si>
    <t>Terminal Tubular para Cabo 4,0mm²</t>
  </si>
  <si>
    <t>1.1.33</t>
  </si>
  <si>
    <t>Terminal Tubular para Cabo 10mm²</t>
  </si>
  <si>
    <t>1.1.34</t>
  </si>
  <si>
    <t>Fita Isolante Antichama 19mm x 5m</t>
  </si>
  <si>
    <t>1.1.35</t>
  </si>
  <si>
    <t>Abraçadeira Tipo "D" 1.1/2" em Ferro Zincado Eletrolítico</t>
  </si>
  <si>
    <t>1.1.36</t>
  </si>
  <si>
    <t>Abraçadeira Tipo "D" 1" em Ferro Zincado Eletrolítico</t>
  </si>
  <si>
    <t>1.1.37</t>
  </si>
  <si>
    <t>Abraçadeira Tipo "D" 3/4" em Ferro Zincado Eletrolítico</t>
  </si>
  <si>
    <t>1.1.38</t>
  </si>
  <si>
    <t>Bucha de Nylon S8</t>
  </si>
  <si>
    <t>1.1.39</t>
  </si>
  <si>
    <t>Parafuso Atarrachante 4,8x38mm</t>
  </si>
  <si>
    <t>1.1.40</t>
  </si>
  <si>
    <t>Tampa Lisa p/ Condulete 1.1/2"</t>
  </si>
  <si>
    <t>1.1.41</t>
  </si>
  <si>
    <t>Tampa Lisa p/ Condulete 1"</t>
  </si>
  <si>
    <t>1.1.42</t>
  </si>
  <si>
    <t>Tampa Lisa p/ Condulete 3/4"</t>
  </si>
  <si>
    <t>1.1.43</t>
  </si>
  <si>
    <t>1.1.44</t>
  </si>
  <si>
    <t>Arruela de Acabamento p/ Eletroduto 1.1/2"</t>
  </si>
  <si>
    <t>1.1.45</t>
  </si>
  <si>
    <t>Arruela de Acabamento p/ Eletroduto 3/4"</t>
  </si>
  <si>
    <t>1.1.46</t>
  </si>
  <si>
    <t>Arame Guia 1,76 mm - rolo 100 m</t>
  </si>
  <si>
    <t>1.1.47</t>
  </si>
  <si>
    <t>Prensa Cabo Nylon 3/4"</t>
  </si>
  <si>
    <t>1.1.48</t>
  </si>
  <si>
    <t>Prensa Cabo Nylon 1"</t>
  </si>
  <si>
    <t>1.1.49</t>
  </si>
  <si>
    <t>Prensa Cabo Nylon 1.1/2"</t>
  </si>
  <si>
    <t>1.5</t>
  </si>
  <si>
    <t>QUADRO DE LUZ COMPLETO</t>
  </si>
  <si>
    <t>1.5.1</t>
  </si>
  <si>
    <t>Disjuntor Tripolar 32 A</t>
  </si>
  <si>
    <t>1.5.2</t>
  </si>
  <si>
    <t>Disjuntor Monopolar 3x20A</t>
  </si>
  <si>
    <t>1.5.3</t>
  </si>
  <si>
    <t>Disposito de Proteção de Surto 20kA</t>
  </si>
  <si>
    <t>1.5.4</t>
  </si>
  <si>
    <t>Interruptor Diferencial Residual 40A 30mA 4P</t>
  </si>
  <si>
    <t>1.5.5</t>
  </si>
  <si>
    <t>Disjuntor Monopolar 10A</t>
  </si>
  <si>
    <t>1.5.6</t>
  </si>
  <si>
    <t>Disjuntor Monopolar 16A</t>
  </si>
  <si>
    <t>1.5.7</t>
  </si>
  <si>
    <t>Disjuntor Monopolar 20A</t>
  </si>
  <si>
    <t>1.5.8</t>
  </si>
  <si>
    <t>Cx. de Sobrepor 400 x 400 x 100 mm</t>
  </si>
  <si>
    <t>1.6</t>
  </si>
  <si>
    <t>INSTALAÇÕES DE REDE</t>
  </si>
  <si>
    <t>1.6.1</t>
  </si>
  <si>
    <t>Instalação de rack de parede para internet (19 x 8us x 570mm). Estrutura em aço ou alumínio aparafusada composta por 4 colunas, base e teto. Porta frontal com chave. Fechamentos laterais removíveis com fecho rápido. Fechamento traseiro para fixação à parede. Altura: 600 Mm. Profundidade: 470 Mm. Largura: 19 Polegadas. Duas bandejas 1U x 290 mm 2 pontos, preto. Uma régua 1, 6 tomadas para rack 10A 2,80 m cor preta</t>
  </si>
  <si>
    <t>1.7</t>
  </si>
  <si>
    <t>INSTALAÇÕES HIDRÁULICAS</t>
  </si>
  <si>
    <t>1.7.1</t>
  </si>
  <si>
    <t>Fornecimento e substituição de kit de instalação para vaso sanitário com caixa acoplada nos banheiros</t>
  </si>
  <si>
    <t>1.7.2</t>
  </si>
  <si>
    <t>Fornecimento e substituição da torneira de pia dos banheiros acabamento em metal cromado, rosca meia polegada</t>
  </si>
  <si>
    <t>1.7.3</t>
  </si>
  <si>
    <t>Fornecimento e instalação kit válvula e do sifão ajustável multiuso para pia dos banheiros</t>
  </si>
  <si>
    <t>1.7.4</t>
  </si>
  <si>
    <t>Fornecimento e instalação de torneira de parede de Pia Cozinha Cano Alto 9160 C31 Vedante acabamento em metal cromado</t>
  </si>
  <si>
    <t>1.7.5</t>
  </si>
  <si>
    <t>Fornecimento e instalação kit válvula e do sifão ajustável multiuso cozinha</t>
  </si>
  <si>
    <t>1.7.6</t>
  </si>
  <si>
    <t>Tampa de ralo metálico para banheiro</t>
  </si>
  <si>
    <t>1.7.7</t>
  </si>
  <si>
    <t>Fornecimento e instalação de armário de MDF/MDP na copa, com duas portas e uma prateleira e 4 gavetas laterais. Medidas: 1,15m de comprimento por 0,65m de altura. Acabamento melamínico de BP na cor branca. (reuso da cuba existente)</t>
  </si>
  <si>
    <t>1.8</t>
  </si>
  <si>
    <t>FINALIZAÇÃO OBRA</t>
  </si>
  <si>
    <t>1.8.1</t>
  </si>
  <si>
    <t>Limpeza geral</t>
  </si>
  <si>
    <t>2 - Compra de equipamentos e itens diversos</t>
  </si>
  <si>
    <t>2.1</t>
  </si>
  <si>
    <t>Cafeteira Elétrica 1,5 litros 110V</t>
  </si>
  <si>
    <t>2.2</t>
  </si>
  <si>
    <t>Frigobar Branco 45 Litros 110V.</t>
  </si>
  <si>
    <t>2.3</t>
  </si>
  <si>
    <t>Forno de Micro-ondas Branco de 20L, 110V.</t>
  </si>
  <si>
    <t>2.4</t>
  </si>
  <si>
    <t>Câmera IP WIFI FULL HD (1080P) INFRA com 3 antenas. Compatível com sistema de monitoramento Yoosee. Cartão Micro SD 64GB Classe 10</t>
  </si>
  <si>
    <t>2.5</t>
  </si>
  <si>
    <t>Cartão Micro SD 64GB Classe 10</t>
  </si>
  <si>
    <t>2.6</t>
  </si>
  <si>
    <t>Tela de Projeção Retrátil com Tripé de 70 Polegadas proporção 4:3. Medida tela: 1,40m por 1,0m.</t>
  </si>
  <si>
    <t>2.7</t>
  </si>
  <si>
    <t>Roteador Wifi. Especificações: 4 portas LAN 10/100Mbps . 1 porta WAN 10/100Mbps. Botões: - Botão Wi-Fi/WPS . Botão Reset . Botão Liga/Desliga. Antena: - 2 × Antenas 2.4GHz / - 1 × Antena 5GHz / Padrões Wireless: - IEEE 802.11ac/n/a 5GHz / - IEEE 802.11b/g/n 2.4GHz. Frequência: - 2.4GHz e 5GHz. Taxa de Sinal:- 5GHz: Até 433Mbps. - 2.4GHz: Até 300Mbps.</t>
  </si>
  <si>
    <t>Projetor 3300 Lumens com saída VGA, HDMI e USB e com LCD Screen.</t>
  </si>
  <si>
    <t>Vaso de polietileno cinza oval 80cm de altura e 50cm de comprimento.</t>
  </si>
  <si>
    <t>Planta ficus lyrata de 70cm de altura. </t>
  </si>
  <si>
    <t>1 - Prestação de serviços (incluso material e equipamentos)</t>
  </si>
  <si>
    <t xml:space="preserve">DESMONTAGEM </t>
  </si>
  <si>
    <t>Desmontagem de divisória comum de PVC e descarte no local</t>
  </si>
  <si>
    <t>Retirada do ventilador existente e suas conexões</t>
  </si>
  <si>
    <t>Instalação de divisória de vidro de cristal incolor de 10mm temperado com reforço horizontal, perfil e acabamentos na cor branca com porta dupla. Medidas: 11m de comprimento por 3,17 m de altura</t>
  </si>
  <si>
    <t>Instalação de divisória de vidro de cristal incolor de 10mm temperado com reforço horizontal, perfil e acabamentos na cor branca com uma porta. Medidas: 7,41m de comprimento por 3,17 m de altura</t>
  </si>
  <si>
    <t xml:space="preserve"> Parede com placas de gesso acartonado (drywall), para uso interno, com duas fases simples e estrutura metálica com guias simples, com vãos - 14,50 x 3,17m - composição 96359</t>
  </si>
  <si>
    <t>1.2.5</t>
  </si>
  <si>
    <t xml:space="preserve"> Parede com placas de gesso acartonado (drywall), para uso interno, com duas fases simples e estrutura metálica com guias simples, com vãos 3,87 x 3,17  composição 96359</t>
  </si>
  <si>
    <t>ACABAMENTOS</t>
  </si>
  <si>
    <t>Pintura de parede Drywall.Pintura tinta latex acrilica clássica cor branca (7,14 x 3,17) + ( 3,87 x 3,17)</t>
  </si>
  <si>
    <t xml:space="preserve">Pintura de parede Drywall.Pintura tinta latex acrilica clássica cor preta </t>
  </si>
  <si>
    <t>Correção de imperfeições, aplicação e lixamento de massa látex em paredes, uma demão - Rodapé abaixo das janelas laterais - cód 88495 SINAPI</t>
  </si>
  <si>
    <t>Pintura de paredes de alvenaria.Pintura tinta latex acrilica clássica cor branca - Rodapé abaixo das janelas laterais</t>
  </si>
  <si>
    <t>Instalação de persiana branca sunscreen horizontal, tipo roll, em tecido, com sistema de elevação por cordão, com trava. Medidas: 3,80m de largura por 2,30m de altura.</t>
  </si>
  <si>
    <t>INSTALAÇÕES ELÉTRICAS</t>
  </si>
  <si>
    <t>Fornecimento e substituição luminária calha comercial aletada para lâmpada Led T8 120cm</t>
  </si>
  <si>
    <t xml:space="preserve">Fornecimento e instalação de lâmpadas tubulares led 36 w luz branca neutra bivolt 120 cm </t>
  </si>
  <si>
    <t>Cabo Elétrico de Cobre Flexível  c/ Isolação 450V/750V/70°C - 10mm²</t>
  </si>
  <si>
    <t>1.4.33</t>
  </si>
  <si>
    <t>1.4.34</t>
  </si>
  <si>
    <t>1.4.35</t>
  </si>
  <si>
    <t>1.4.36</t>
  </si>
  <si>
    <t>1.4.37</t>
  </si>
  <si>
    <t>1.4.38</t>
  </si>
  <si>
    <t>1.4.39</t>
  </si>
  <si>
    <t>Tampa Lisa p/ Condulete 1.1/2" - considerado na composição da sinapi</t>
  </si>
  <si>
    <t>1.4.40</t>
  </si>
  <si>
    <t>Tampa Lisa p/ Condulete 1" - considerado na composição da sinapi</t>
  </si>
  <si>
    <t>1.4.41</t>
  </si>
  <si>
    <t>Tampa Lisa p/ Condulete 3/4" -considerado na composição da sinapi</t>
  </si>
  <si>
    <t>1.4.42</t>
  </si>
  <si>
    <t>Tampa Condulete 3/4" p/ Tomada 2P+T - considerado na composição da sinapi</t>
  </si>
  <si>
    <t>1.4.43</t>
  </si>
  <si>
    <t>1.4.44</t>
  </si>
  <si>
    <t>1.4.45</t>
  </si>
  <si>
    <t>1.4.46</t>
  </si>
  <si>
    <t>1.4.47</t>
  </si>
  <si>
    <t>1.4.48</t>
  </si>
  <si>
    <t xml:space="preserve">Limpeza geral da obra </t>
  </si>
  <si>
    <t>Preço Unitário</t>
  </si>
  <si>
    <t>Prestação de serviços de engenharia, para instalações e compras de equipamentos, visando à instalação de 02 (duas) novas unidades do Programa Teia</t>
  </si>
  <si>
    <t>1. TEIA INTERLAGOS (CATE INTERLAGOS - Av. Interlagos, 6122)</t>
  </si>
  <si>
    <t>2. TEIA GRAJAÚ (CEU NAVEGANTES - R. Maria Moassab Barbour, S/N)</t>
  </si>
  <si>
    <t>ANEXO III.A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</si>
</sst>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* #,##0.00_-;\-&quot;R$&quot;* #,##0.00_-;_-&quot;R$&quot;* &quot;-&quot;??_-;_-@"/>
    <numFmt numFmtId="165" formatCode="_-[$R$-416]\ * #,##0.00_-;\-[$R$-416]\ * #,##0.00_-;_-[$R$-416]\ * &quot;-&quot;??_-;_-@"/>
    <numFmt numFmtId="166" formatCode="_-&quot;R$&quot;\ * #,##0.00_-;\-&quot;R$&quot;\ * #,##0.00_-;_-&quot;R$&quot;\ * &quot;-&quot;??_-;_-@"/>
    <numFmt numFmtId="167" formatCode="d\.m"/>
    <numFmt numFmtId="168" formatCode="_-[$R$-416]\ * #,##0.00_-;\-[$R$-416]\ * #,##0.00_-;_-[$R$-416]\ * &quot;-&quot;??_-;_-@_-"/>
  </numFmts>
  <fonts count="9">
    <font>
      <sz val="11"/>
      <color theme="1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8D08D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2" fontId="0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/>
    <xf numFmtId="0" fontId="6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6" borderId="1" xfId="0" applyFont="1" applyFill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52"/>
  <sheetViews>
    <sheetView showGridLines="0" tabSelected="1" zoomScale="90" zoomScaleNormal="90" workbookViewId="0" topLeftCell="A1">
      <selection activeCell="H4" sqref="H4"/>
    </sheetView>
  </sheetViews>
  <sheetFormatPr defaultColWidth="12.625" defaultRowHeight="15" customHeight="1"/>
  <cols>
    <col min="1" max="1" width="8.125" style="0" customWidth="1"/>
    <col min="2" max="2" width="62.50390625" style="52" customWidth="1"/>
    <col min="3" max="3" width="9.75390625" style="0" customWidth="1"/>
    <col min="4" max="4" width="15.50390625" style="0" customWidth="1"/>
    <col min="5" max="5" width="19.875" style="0" customWidth="1"/>
    <col min="6" max="6" width="15.50390625" style="0" customWidth="1"/>
    <col min="7" max="7" width="8.00390625" style="0" customWidth="1"/>
    <col min="8" max="26" width="7.625" style="0" customWidth="1"/>
  </cols>
  <sheetData>
    <row r="1" spans="1:6" ht="35.25" customHeight="1">
      <c r="A1" s="56" t="s">
        <v>263</v>
      </c>
      <c r="B1" s="57"/>
      <c r="C1" s="57"/>
      <c r="D1" s="57"/>
      <c r="E1" s="57"/>
      <c r="F1" s="58"/>
    </row>
    <row r="2" spans="1:6" ht="21" customHeight="1">
      <c r="A2" s="59" t="s">
        <v>260</v>
      </c>
      <c r="B2" s="60"/>
      <c r="C2" s="60"/>
      <c r="D2" s="60"/>
      <c r="E2" s="46" t="s">
        <v>0</v>
      </c>
      <c r="F2" s="1">
        <f>SUBTOTAL(9,F8:F217)</f>
        <v>0</v>
      </c>
    </row>
    <row r="3" spans="1:6" ht="21" customHeight="1">
      <c r="A3" s="61"/>
      <c r="B3" s="62"/>
      <c r="C3" s="62"/>
      <c r="D3" s="62"/>
      <c r="E3" s="46" t="s">
        <v>1</v>
      </c>
      <c r="F3" s="2">
        <v>0.2556</v>
      </c>
    </row>
    <row r="4" spans="1:6" ht="21" customHeight="1">
      <c r="A4" s="63"/>
      <c r="B4" s="64"/>
      <c r="C4" s="64"/>
      <c r="D4" s="64"/>
      <c r="E4" s="46" t="s">
        <v>2</v>
      </c>
      <c r="F4" s="1">
        <f>F2*(1+F3)</f>
        <v>0</v>
      </c>
    </row>
    <row r="5" spans="1:26" ht="12" customHeight="1">
      <c r="A5" s="3"/>
      <c r="B5" s="47"/>
      <c r="C5" s="4"/>
      <c r="D5" s="5"/>
      <c r="E5" s="5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65" t="s">
        <v>261</v>
      </c>
      <c r="B6" s="57"/>
      <c r="C6" s="57"/>
      <c r="D6" s="57"/>
      <c r="E6" s="57"/>
      <c r="F6" s="5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60" customHeight="1">
      <c r="A7" s="45" t="s">
        <v>3</v>
      </c>
      <c r="B7" s="45" t="s">
        <v>4</v>
      </c>
      <c r="C7" s="45" t="s">
        <v>5</v>
      </c>
      <c r="D7" s="45" t="s">
        <v>6</v>
      </c>
      <c r="E7" s="53" t="s">
        <v>259</v>
      </c>
      <c r="F7" s="45" t="s">
        <v>7</v>
      </c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66" t="s">
        <v>8</v>
      </c>
      <c r="B8" s="57"/>
      <c r="C8" s="57"/>
      <c r="D8" s="57"/>
      <c r="E8" s="57"/>
      <c r="F8" s="5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>
      <c r="A9" s="11" t="s">
        <v>9</v>
      </c>
      <c r="B9" s="67" t="s">
        <v>10</v>
      </c>
      <c r="C9" s="57"/>
      <c r="D9" s="57"/>
      <c r="E9" s="57"/>
      <c r="F9" s="5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8.5">
      <c r="A10" s="12" t="s">
        <v>11</v>
      </c>
      <c r="B10" s="48" t="s">
        <v>12</v>
      </c>
      <c r="C10" s="12" t="s">
        <v>13</v>
      </c>
      <c r="D10" s="13">
        <v>36</v>
      </c>
      <c r="E10" s="54"/>
      <c r="F10" s="15">
        <f>D10*E10</f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2" t="s">
        <v>14</v>
      </c>
      <c r="B11" s="48" t="s">
        <v>15</v>
      </c>
      <c r="C11" s="12" t="s">
        <v>16</v>
      </c>
      <c r="D11" s="13">
        <v>1</v>
      </c>
      <c r="E11" s="54"/>
      <c r="F11" s="15">
        <f aca="true" t="shared" si="0" ref="F11:F12">D11*E11</f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2.25" customHeight="1">
      <c r="A12" s="12" t="s">
        <v>17</v>
      </c>
      <c r="B12" s="48" t="s">
        <v>18</v>
      </c>
      <c r="C12" s="12" t="s">
        <v>16</v>
      </c>
      <c r="D12" s="13">
        <v>1</v>
      </c>
      <c r="E12" s="54"/>
      <c r="F12" s="15">
        <f t="shared" si="0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>
      <c r="A13" s="11" t="s">
        <v>19</v>
      </c>
      <c r="B13" s="67" t="s">
        <v>20</v>
      </c>
      <c r="C13" s="57"/>
      <c r="D13" s="57"/>
      <c r="E13" s="57"/>
      <c r="F13" s="5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12" t="s">
        <v>21</v>
      </c>
      <c r="B14" s="48" t="s">
        <v>22</v>
      </c>
      <c r="C14" s="17" t="s">
        <v>23</v>
      </c>
      <c r="D14" s="13">
        <v>1</v>
      </c>
      <c r="E14" s="54"/>
      <c r="F14" s="15">
        <f aca="true" t="shared" si="1" ref="F14:F16">D14*E14</f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57">
      <c r="A15" s="12" t="s">
        <v>24</v>
      </c>
      <c r="B15" s="48" t="s">
        <v>25</v>
      </c>
      <c r="C15" s="12" t="s">
        <v>13</v>
      </c>
      <c r="D15" s="13">
        <f>3.08*2.85</f>
        <v>8.778</v>
      </c>
      <c r="E15" s="54"/>
      <c r="F15" s="15">
        <f t="shared" si="1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71.25">
      <c r="A16" s="12" t="s">
        <v>26</v>
      </c>
      <c r="B16" s="48" t="s">
        <v>27</v>
      </c>
      <c r="C16" s="12" t="s">
        <v>13</v>
      </c>
      <c r="D16" s="13">
        <f>3.33*2.85</f>
        <v>9.4905</v>
      </c>
      <c r="E16" s="54"/>
      <c r="F16" s="15">
        <f t="shared" si="1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8.5">
      <c r="A17" s="12" t="s">
        <v>28</v>
      </c>
      <c r="B17" s="48" t="s">
        <v>29</v>
      </c>
      <c r="C17" s="12" t="s">
        <v>13</v>
      </c>
      <c r="D17" s="13">
        <v>3.58</v>
      </c>
      <c r="E17" s="54"/>
      <c r="F17" s="15">
        <f>D17*E17</f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1" t="s">
        <v>30</v>
      </c>
      <c r="B18" s="49" t="s">
        <v>31</v>
      </c>
      <c r="C18" s="18"/>
      <c r="D18" s="19"/>
      <c r="E18" s="19"/>
      <c r="F18" s="2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3" customHeight="1">
      <c r="A19" s="55" t="s">
        <v>32</v>
      </c>
      <c r="B19" s="48" t="s">
        <v>33</v>
      </c>
      <c r="C19" s="12" t="s">
        <v>13</v>
      </c>
      <c r="D19" s="13">
        <v>7.21</v>
      </c>
      <c r="E19" s="54"/>
      <c r="F19" s="15">
        <f aca="true" t="shared" si="2" ref="F19:F29">D19*E19</f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8.5">
      <c r="A20" s="55" t="s">
        <v>34</v>
      </c>
      <c r="B20" s="50" t="s">
        <v>35</v>
      </c>
      <c r="C20" s="12" t="s">
        <v>13</v>
      </c>
      <c r="D20" s="21">
        <f>2.53*2.85</f>
        <v>7.2105</v>
      </c>
      <c r="E20" s="54"/>
      <c r="F20" s="15">
        <f t="shared" si="2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55" t="s">
        <v>36</v>
      </c>
      <c r="B21" s="50" t="s">
        <v>37</v>
      </c>
      <c r="C21" s="12" t="s">
        <v>13</v>
      </c>
      <c r="D21" s="21">
        <v>60</v>
      </c>
      <c r="E21" s="54"/>
      <c r="F21" s="15">
        <f t="shared" si="2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>
      <c r="A22" s="55" t="s">
        <v>38</v>
      </c>
      <c r="B22" s="50" t="s">
        <v>39</v>
      </c>
      <c r="C22" s="12" t="s">
        <v>13</v>
      </c>
      <c r="D22" s="21">
        <v>60</v>
      </c>
      <c r="E22" s="54"/>
      <c r="F22" s="15">
        <f t="shared" si="2"/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>
      <c r="A23" s="55" t="s">
        <v>40</v>
      </c>
      <c r="B23" s="50" t="s">
        <v>41</v>
      </c>
      <c r="C23" s="12" t="s">
        <v>13</v>
      </c>
      <c r="D23" s="21">
        <v>100</v>
      </c>
      <c r="E23" s="54"/>
      <c r="F23" s="15">
        <f t="shared" si="2"/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55" t="s">
        <v>42</v>
      </c>
      <c r="B24" s="48" t="s">
        <v>43</v>
      </c>
      <c r="C24" s="12" t="s">
        <v>16</v>
      </c>
      <c r="D24" s="13">
        <v>8</v>
      </c>
      <c r="E24" s="54"/>
      <c r="F24" s="15">
        <f t="shared" si="2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55" t="s">
        <v>44</v>
      </c>
      <c r="B25" s="48" t="s">
        <v>45</v>
      </c>
      <c r="C25" s="12" t="s">
        <v>16</v>
      </c>
      <c r="D25" s="13">
        <v>2</v>
      </c>
      <c r="E25" s="54"/>
      <c r="F25" s="15">
        <f t="shared" si="2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55" t="s">
        <v>46</v>
      </c>
      <c r="B26" s="48" t="s">
        <v>47</v>
      </c>
      <c r="C26" s="12" t="s">
        <v>16</v>
      </c>
      <c r="D26" s="13">
        <v>1</v>
      </c>
      <c r="E26" s="54"/>
      <c r="F26" s="15">
        <f t="shared" si="2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12" t="s">
        <v>48</v>
      </c>
      <c r="B27" s="48" t="s">
        <v>49</v>
      </c>
      <c r="C27" s="12" t="s">
        <v>13</v>
      </c>
      <c r="D27" s="13">
        <f>2.7*1.2</f>
        <v>3.24</v>
      </c>
      <c r="E27" s="54"/>
      <c r="F27" s="15">
        <f t="shared" si="2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12" t="s">
        <v>50</v>
      </c>
      <c r="B28" s="48" t="s">
        <v>51</v>
      </c>
      <c r="C28" s="12" t="s">
        <v>13</v>
      </c>
      <c r="D28" s="13">
        <f>3.85*1.2</f>
        <v>4.62</v>
      </c>
      <c r="E28" s="54"/>
      <c r="F28" s="15">
        <f t="shared" si="2"/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12" t="s">
        <v>52</v>
      </c>
      <c r="B29" s="48" t="s">
        <v>53</v>
      </c>
      <c r="C29" s="12" t="s">
        <v>16</v>
      </c>
      <c r="D29" s="13">
        <f>5.1*1.2</f>
        <v>6.119999999999999</v>
      </c>
      <c r="E29" s="54"/>
      <c r="F29" s="15">
        <f t="shared" si="2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11" t="s">
        <v>54</v>
      </c>
      <c r="B30" s="67" t="s">
        <v>55</v>
      </c>
      <c r="C30" s="57"/>
      <c r="D30" s="57"/>
      <c r="E30" s="57"/>
      <c r="F30" s="5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12" t="s">
        <v>56</v>
      </c>
      <c r="B31" s="48" t="s">
        <v>57</v>
      </c>
      <c r="C31" s="12" t="s">
        <v>16</v>
      </c>
      <c r="D31" s="13">
        <v>4</v>
      </c>
      <c r="E31" s="54"/>
      <c r="F31" s="15">
        <f aca="true" t="shared" si="3" ref="F31:F83">D31*E31</f>
        <v>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12" t="s">
        <v>58</v>
      </c>
      <c r="B32" s="48" t="s">
        <v>59</v>
      </c>
      <c r="C32" s="12" t="s">
        <v>16</v>
      </c>
      <c r="D32" s="13">
        <v>3</v>
      </c>
      <c r="E32" s="54"/>
      <c r="F32" s="15">
        <f t="shared" si="3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12" t="s">
        <v>60</v>
      </c>
      <c r="B33" s="48" t="s">
        <v>61</v>
      </c>
      <c r="C33" s="12" t="s">
        <v>16</v>
      </c>
      <c r="D33" s="13">
        <v>1</v>
      </c>
      <c r="E33" s="54"/>
      <c r="F33" s="15">
        <f t="shared" si="3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12" t="s">
        <v>62</v>
      </c>
      <c r="B34" s="48" t="s">
        <v>63</v>
      </c>
      <c r="C34" s="12" t="s">
        <v>16</v>
      </c>
      <c r="D34" s="13">
        <v>1</v>
      </c>
      <c r="E34" s="54"/>
      <c r="F34" s="15">
        <f t="shared" si="3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12" t="s">
        <v>64</v>
      </c>
      <c r="B35" s="50" t="s">
        <v>65</v>
      </c>
      <c r="C35" s="12" t="s">
        <v>16</v>
      </c>
      <c r="D35" s="13">
        <v>4</v>
      </c>
      <c r="E35" s="54"/>
      <c r="F35" s="15">
        <f t="shared" si="3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2" t="s">
        <v>66</v>
      </c>
      <c r="B36" s="48" t="s">
        <v>67</v>
      </c>
      <c r="C36" s="12" t="s">
        <v>16</v>
      </c>
      <c r="D36" s="13">
        <v>5</v>
      </c>
      <c r="E36" s="54"/>
      <c r="F36" s="15">
        <f t="shared" si="3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2" t="s">
        <v>68</v>
      </c>
      <c r="B37" s="48" t="s">
        <v>69</v>
      </c>
      <c r="C37" s="12" t="s">
        <v>16</v>
      </c>
      <c r="D37" s="13">
        <v>2</v>
      </c>
      <c r="E37" s="54"/>
      <c r="F37" s="15">
        <f t="shared" si="3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12" t="s">
        <v>70</v>
      </c>
      <c r="B38" s="48" t="s">
        <v>71</v>
      </c>
      <c r="C38" s="12" t="s">
        <v>16</v>
      </c>
      <c r="D38" s="13">
        <v>2</v>
      </c>
      <c r="E38" s="54"/>
      <c r="F38" s="15">
        <f t="shared" si="3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12" t="s">
        <v>72</v>
      </c>
      <c r="B39" s="48" t="s">
        <v>73</v>
      </c>
      <c r="C39" s="12" t="s">
        <v>16</v>
      </c>
      <c r="D39" s="13">
        <v>18</v>
      </c>
      <c r="E39" s="54"/>
      <c r="F39" s="15">
        <f t="shared" si="3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12" t="s">
        <v>74</v>
      </c>
      <c r="B40" s="48" t="s">
        <v>75</v>
      </c>
      <c r="C40" s="12" t="s">
        <v>76</v>
      </c>
      <c r="D40" s="13">
        <v>12</v>
      </c>
      <c r="E40" s="54"/>
      <c r="F40" s="15">
        <f t="shared" si="3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12" t="s">
        <v>77</v>
      </c>
      <c r="B41" s="48" t="s">
        <v>78</v>
      </c>
      <c r="C41" s="12" t="s">
        <v>76</v>
      </c>
      <c r="D41" s="13">
        <v>12</v>
      </c>
      <c r="E41" s="54"/>
      <c r="F41" s="15">
        <f t="shared" si="3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12" t="s">
        <v>79</v>
      </c>
      <c r="B42" s="48" t="s">
        <v>80</v>
      </c>
      <c r="C42" s="12" t="s">
        <v>76</v>
      </c>
      <c r="D42" s="13">
        <v>1</v>
      </c>
      <c r="E42" s="54"/>
      <c r="F42" s="15">
        <f t="shared" si="3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2" t="s">
        <v>81</v>
      </c>
      <c r="B43" s="48" t="s">
        <v>82</v>
      </c>
      <c r="C43" s="12" t="s">
        <v>83</v>
      </c>
      <c r="D43" s="13">
        <v>12</v>
      </c>
      <c r="E43" s="54"/>
      <c r="F43" s="15">
        <f t="shared" si="3"/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12" t="s">
        <v>84</v>
      </c>
      <c r="B44" s="48" t="s">
        <v>85</v>
      </c>
      <c r="C44" s="12" t="s">
        <v>83</v>
      </c>
      <c r="D44" s="13">
        <v>56</v>
      </c>
      <c r="E44" s="54"/>
      <c r="F44" s="15">
        <f t="shared" si="3"/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12" t="s">
        <v>86</v>
      </c>
      <c r="B45" s="48" t="s">
        <v>87</v>
      </c>
      <c r="C45" s="12" t="s">
        <v>83</v>
      </c>
      <c r="D45" s="13">
        <f>16*3</f>
        <v>48</v>
      </c>
      <c r="E45" s="54"/>
      <c r="F45" s="15">
        <f t="shared" si="3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12" t="s">
        <v>88</v>
      </c>
      <c r="B46" s="48" t="s">
        <v>89</v>
      </c>
      <c r="C46" s="12" t="s">
        <v>76</v>
      </c>
      <c r="D46" s="13">
        <v>5</v>
      </c>
      <c r="E46" s="54"/>
      <c r="F46" s="15">
        <f t="shared" si="3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12" t="s">
        <v>90</v>
      </c>
      <c r="B47" s="48" t="s">
        <v>91</v>
      </c>
      <c r="C47" s="12" t="s">
        <v>76</v>
      </c>
      <c r="D47" s="13">
        <v>3</v>
      </c>
      <c r="E47" s="54"/>
      <c r="F47" s="15">
        <f t="shared" si="3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12" t="s">
        <v>92</v>
      </c>
      <c r="B48" s="48" t="s">
        <v>93</v>
      </c>
      <c r="C48" s="12" t="s">
        <v>76</v>
      </c>
      <c r="D48" s="13">
        <v>2</v>
      </c>
      <c r="E48" s="54"/>
      <c r="F48" s="15">
        <f t="shared" si="3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12" t="s">
        <v>94</v>
      </c>
      <c r="B49" s="48" t="s">
        <v>95</v>
      </c>
      <c r="C49" s="12" t="s">
        <v>76</v>
      </c>
      <c r="D49" s="13">
        <v>4</v>
      </c>
      <c r="E49" s="54"/>
      <c r="F49" s="15">
        <f t="shared" si="3"/>
        <v>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12" t="s">
        <v>96</v>
      </c>
      <c r="B50" s="48" t="s">
        <v>97</v>
      </c>
      <c r="C50" s="12" t="s">
        <v>76</v>
      </c>
      <c r="D50" s="13">
        <v>6</v>
      </c>
      <c r="E50" s="54"/>
      <c r="F50" s="15">
        <f t="shared" si="3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2" t="s">
        <v>96</v>
      </c>
      <c r="B51" s="48" t="s">
        <v>98</v>
      </c>
      <c r="C51" s="12" t="s">
        <v>76</v>
      </c>
      <c r="D51" s="13">
        <v>17</v>
      </c>
      <c r="E51" s="54"/>
      <c r="F51" s="15">
        <f t="shared" si="3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12" t="s">
        <v>96</v>
      </c>
      <c r="B52" s="48" t="s">
        <v>99</v>
      </c>
      <c r="C52" s="12" t="s">
        <v>76</v>
      </c>
      <c r="D52" s="13">
        <v>4</v>
      </c>
      <c r="E52" s="54"/>
      <c r="F52" s="15">
        <f t="shared" si="3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2" t="s">
        <v>96</v>
      </c>
      <c r="B53" s="48" t="s">
        <v>100</v>
      </c>
      <c r="C53" s="12" t="s">
        <v>76</v>
      </c>
      <c r="D53" s="13">
        <v>4</v>
      </c>
      <c r="E53" s="54"/>
      <c r="F53" s="15">
        <f t="shared" si="3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12" t="s">
        <v>101</v>
      </c>
      <c r="B54" s="48" t="s">
        <v>102</v>
      </c>
      <c r="C54" s="12" t="s">
        <v>76</v>
      </c>
      <c r="D54" s="13">
        <v>30</v>
      </c>
      <c r="E54" s="54"/>
      <c r="F54" s="15">
        <f t="shared" si="3"/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2" t="s">
        <v>103</v>
      </c>
      <c r="B55" s="48" t="s">
        <v>104</v>
      </c>
      <c r="C55" s="12" t="s">
        <v>76</v>
      </c>
      <c r="D55" s="13">
        <v>9</v>
      </c>
      <c r="E55" s="54"/>
      <c r="F55" s="15">
        <f t="shared" si="3"/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2" t="s">
        <v>105</v>
      </c>
      <c r="B56" s="48" t="s">
        <v>106</v>
      </c>
      <c r="C56" s="12" t="s">
        <v>76</v>
      </c>
      <c r="D56" s="13">
        <v>4</v>
      </c>
      <c r="E56" s="54"/>
      <c r="F56" s="15">
        <f t="shared" si="3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2" t="s">
        <v>107</v>
      </c>
      <c r="B57" s="48" t="s">
        <v>108</v>
      </c>
      <c r="C57" s="12" t="s">
        <v>76</v>
      </c>
      <c r="D57" s="13">
        <v>3</v>
      </c>
      <c r="E57" s="54"/>
      <c r="F57" s="15">
        <f t="shared" si="3"/>
        <v>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2" t="s">
        <v>109</v>
      </c>
      <c r="B58" s="48" t="s">
        <v>110</v>
      </c>
      <c r="C58" s="12" t="s">
        <v>76</v>
      </c>
      <c r="D58" s="13">
        <v>2</v>
      </c>
      <c r="E58" s="54"/>
      <c r="F58" s="15">
        <f t="shared" si="3"/>
        <v>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2" t="s">
        <v>111</v>
      </c>
      <c r="B59" s="48" t="s">
        <v>112</v>
      </c>
      <c r="C59" s="12" t="s">
        <v>76</v>
      </c>
      <c r="D59" s="13">
        <v>11</v>
      </c>
      <c r="E59" s="54"/>
      <c r="F59" s="15">
        <f t="shared" si="3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2" t="s">
        <v>113</v>
      </c>
      <c r="B60" s="48" t="s">
        <v>114</v>
      </c>
      <c r="C60" s="12" t="s">
        <v>76</v>
      </c>
      <c r="D60" s="13">
        <v>1</v>
      </c>
      <c r="E60" s="54"/>
      <c r="F60" s="15">
        <f t="shared" si="3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2" t="s">
        <v>115</v>
      </c>
      <c r="B61" s="48" t="s">
        <v>116</v>
      </c>
      <c r="C61" s="12" t="s">
        <v>76</v>
      </c>
      <c r="D61" s="13">
        <v>9</v>
      </c>
      <c r="E61" s="54"/>
      <c r="F61" s="15">
        <f t="shared" si="3"/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2" t="s">
        <v>117</v>
      </c>
      <c r="B62" s="48" t="s">
        <v>118</v>
      </c>
      <c r="C62" s="12" t="s">
        <v>83</v>
      </c>
      <c r="D62" s="13">
        <v>600</v>
      </c>
      <c r="E62" s="54"/>
      <c r="F62" s="15">
        <f t="shared" si="3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2" t="s">
        <v>119</v>
      </c>
      <c r="B63" s="48" t="s">
        <v>120</v>
      </c>
      <c r="C63" s="12" t="s">
        <v>83</v>
      </c>
      <c r="D63" s="13">
        <v>50</v>
      </c>
      <c r="E63" s="54"/>
      <c r="F63" s="15">
        <f t="shared" si="3"/>
        <v>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2"/>
      <c r="B64" s="48" t="s">
        <v>121</v>
      </c>
      <c r="C64" s="12" t="s">
        <v>83</v>
      </c>
      <c r="D64" s="13">
        <v>200</v>
      </c>
      <c r="E64" s="54"/>
      <c r="F64" s="15">
        <f t="shared" si="3"/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2" t="s">
        <v>122</v>
      </c>
      <c r="B65" s="48" t="s">
        <v>123</v>
      </c>
      <c r="C65" s="12" t="s">
        <v>76</v>
      </c>
      <c r="D65" s="13">
        <v>100</v>
      </c>
      <c r="E65" s="54"/>
      <c r="F65" s="15">
        <f t="shared" si="3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2" t="s">
        <v>124</v>
      </c>
      <c r="B66" s="48" t="s">
        <v>125</v>
      </c>
      <c r="C66" s="12" t="s">
        <v>76</v>
      </c>
      <c r="D66" s="13">
        <v>100</v>
      </c>
      <c r="E66" s="54"/>
      <c r="F66" s="15">
        <f t="shared" si="3"/>
        <v>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13" ht="15.75" customHeight="1">
      <c r="A67" s="12" t="s">
        <v>126</v>
      </c>
      <c r="B67" s="50" t="s">
        <v>127</v>
      </c>
      <c r="C67" s="12" t="s">
        <v>76</v>
      </c>
      <c r="D67" s="13">
        <v>100</v>
      </c>
      <c r="E67" s="54"/>
      <c r="F67" s="15">
        <f t="shared" si="3"/>
        <v>0</v>
      </c>
      <c r="G67" s="23"/>
      <c r="H67" s="23"/>
      <c r="I67" s="23"/>
      <c r="J67" s="23"/>
      <c r="K67" s="23"/>
      <c r="L67" s="23"/>
      <c r="M67" s="23"/>
    </row>
    <row r="68" spans="1:26" ht="15.75" customHeight="1">
      <c r="A68" s="12" t="s">
        <v>128</v>
      </c>
      <c r="B68" s="48" t="s">
        <v>129</v>
      </c>
      <c r="C68" s="12" t="s">
        <v>76</v>
      </c>
      <c r="D68" s="13">
        <v>12</v>
      </c>
      <c r="E68" s="54"/>
      <c r="F68" s="15">
        <f t="shared" si="3"/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2" t="s">
        <v>130</v>
      </c>
      <c r="B69" s="48" t="s">
        <v>131</v>
      </c>
      <c r="C69" s="12" t="s">
        <v>76</v>
      </c>
      <c r="D69" s="13">
        <v>6</v>
      </c>
      <c r="E69" s="54"/>
      <c r="F69" s="15">
        <f t="shared" si="3"/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2" t="s">
        <v>132</v>
      </c>
      <c r="B70" s="48" t="s">
        <v>133</v>
      </c>
      <c r="C70" s="12" t="s">
        <v>76</v>
      </c>
      <c r="D70" s="13">
        <v>28</v>
      </c>
      <c r="E70" s="54"/>
      <c r="F70" s="15">
        <f t="shared" si="3"/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2" t="s">
        <v>134</v>
      </c>
      <c r="B71" s="48" t="s">
        <v>135</v>
      </c>
      <c r="C71" s="12" t="s">
        <v>76</v>
      </c>
      <c r="D71" s="13">
        <v>24</v>
      </c>
      <c r="E71" s="54"/>
      <c r="F71" s="15">
        <f t="shared" si="3"/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2" t="s">
        <v>136</v>
      </c>
      <c r="B72" s="48" t="s">
        <v>137</v>
      </c>
      <c r="C72" s="12" t="s">
        <v>76</v>
      </c>
      <c r="D72" s="13">
        <v>116</v>
      </c>
      <c r="E72" s="54"/>
      <c r="F72" s="15">
        <f t="shared" si="3"/>
        <v>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2" t="s">
        <v>138</v>
      </c>
      <c r="B73" s="48" t="s">
        <v>139</v>
      </c>
      <c r="C73" s="12" t="s">
        <v>76</v>
      </c>
      <c r="D73" s="13">
        <v>116</v>
      </c>
      <c r="E73" s="54"/>
      <c r="F73" s="15">
        <f t="shared" si="3"/>
        <v>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2" t="s">
        <v>140</v>
      </c>
      <c r="B74" s="48" t="s">
        <v>141</v>
      </c>
      <c r="C74" s="12" t="s">
        <v>76</v>
      </c>
      <c r="D74" s="13">
        <v>8</v>
      </c>
      <c r="E74" s="54"/>
      <c r="F74" s="15">
        <f t="shared" si="3"/>
        <v>0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2" t="s">
        <v>142</v>
      </c>
      <c r="B75" s="48" t="s">
        <v>143</v>
      </c>
      <c r="C75" s="12" t="s">
        <v>76</v>
      </c>
      <c r="D75" s="13">
        <v>6</v>
      </c>
      <c r="E75" s="54"/>
      <c r="F75" s="15">
        <f t="shared" si="3"/>
        <v>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2" t="s">
        <v>144</v>
      </c>
      <c r="B76" s="48" t="s">
        <v>145</v>
      </c>
      <c r="C76" s="12" t="s">
        <v>76</v>
      </c>
      <c r="D76" s="13">
        <v>22</v>
      </c>
      <c r="E76" s="54"/>
      <c r="F76" s="15">
        <f t="shared" si="3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2" t="s">
        <v>146</v>
      </c>
      <c r="B77" s="48" t="s">
        <v>78</v>
      </c>
      <c r="C77" s="12" t="s">
        <v>76</v>
      </c>
      <c r="D77" s="13">
        <v>30</v>
      </c>
      <c r="E77" s="54"/>
      <c r="F77" s="15">
        <f t="shared" si="3"/>
        <v>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2" t="s">
        <v>147</v>
      </c>
      <c r="B78" s="48" t="s">
        <v>148</v>
      </c>
      <c r="C78" s="12" t="s">
        <v>76</v>
      </c>
      <c r="D78" s="13">
        <v>1</v>
      </c>
      <c r="E78" s="54"/>
      <c r="F78" s="15">
        <f t="shared" si="3"/>
        <v>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2" t="s">
        <v>149</v>
      </c>
      <c r="B79" s="48" t="s">
        <v>150</v>
      </c>
      <c r="C79" s="12" t="s">
        <v>76</v>
      </c>
      <c r="D79" s="13">
        <v>1</v>
      </c>
      <c r="E79" s="54"/>
      <c r="F79" s="15">
        <f t="shared" si="3"/>
        <v>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2" t="s">
        <v>151</v>
      </c>
      <c r="B80" s="48" t="s">
        <v>152</v>
      </c>
      <c r="C80" s="12" t="s">
        <v>76</v>
      </c>
      <c r="D80" s="24">
        <v>1</v>
      </c>
      <c r="E80" s="54"/>
      <c r="F80" s="15">
        <f t="shared" si="3"/>
        <v>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2" t="s">
        <v>153</v>
      </c>
      <c r="B81" s="48" t="s">
        <v>154</v>
      </c>
      <c r="C81" s="12" t="s">
        <v>76</v>
      </c>
      <c r="D81" s="24">
        <v>1</v>
      </c>
      <c r="E81" s="54"/>
      <c r="F81" s="15">
        <f t="shared" si="3"/>
        <v>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2" t="s">
        <v>155</v>
      </c>
      <c r="B82" s="48" t="s">
        <v>156</v>
      </c>
      <c r="C82" s="12" t="s">
        <v>76</v>
      </c>
      <c r="D82" s="24">
        <v>2</v>
      </c>
      <c r="E82" s="54"/>
      <c r="F82" s="15">
        <f t="shared" si="3"/>
        <v>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2" t="s">
        <v>157</v>
      </c>
      <c r="B83" s="48" t="s">
        <v>158</v>
      </c>
      <c r="C83" s="12" t="s">
        <v>76</v>
      </c>
      <c r="D83" s="24">
        <v>1</v>
      </c>
      <c r="E83" s="54"/>
      <c r="F83" s="15">
        <f t="shared" si="3"/>
        <v>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1" t="s">
        <v>159</v>
      </c>
      <c r="B84" s="67" t="s">
        <v>160</v>
      </c>
      <c r="C84" s="57"/>
      <c r="D84" s="57"/>
      <c r="E84" s="57"/>
      <c r="F84" s="5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2" t="s">
        <v>161</v>
      </c>
      <c r="B85" s="48" t="s">
        <v>162</v>
      </c>
      <c r="C85" s="12" t="s">
        <v>76</v>
      </c>
      <c r="D85" s="13">
        <v>1</v>
      </c>
      <c r="E85" s="54"/>
      <c r="F85" s="15">
        <f aca="true" t="shared" si="4" ref="F85:F92">D85*E85</f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2" t="s">
        <v>163</v>
      </c>
      <c r="B86" s="48" t="s">
        <v>164</v>
      </c>
      <c r="C86" s="12" t="s">
        <v>76</v>
      </c>
      <c r="D86" s="13">
        <v>1</v>
      </c>
      <c r="E86" s="54"/>
      <c r="F86" s="15">
        <f t="shared" si="4"/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2" t="s">
        <v>165</v>
      </c>
      <c r="B87" s="48" t="s">
        <v>166</v>
      </c>
      <c r="C87" s="12" t="s">
        <v>76</v>
      </c>
      <c r="D87" s="13">
        <v>1</v>
      </c>
      <c r="E87" s="54"/>
      <c r="F87" s="15">
        <f t="shared" si="4"/>
        <v>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2" t="s">
        <v>167</v>
      </c>
      <c r="B88" s="48" t="s">
        <v>168</v>
      </c>
      <c r="C88" s="12" t="s">
        <v>76</v>
      </c>
      <c r="D88" s="13">
        <v>1</v>
      </c>
      <c r="E88" s="54"/>
      <c r="F88" s="15">
        <f t="shared" si="4"/>
        <v>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2" t="s">
        <v>169</v>
      </c>
      <c r="B89" s="48" t="s">
        <v>170</v>
      </c>
      <c r="C89" s="12" t="s">
        <v>76</v>
      </c>
      <c r="D89" s="13">
        <v>1</v>
      </c>
      <c r="E89" s="54"/>
      <c r="F89" s="15">
        <f t="shared" si="4"/>
        <v>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2" t="s">
        <v>171</v>
      </c>
      <c r="B90" s="48" t="s">
        <v>172</v>
      </c>
      <c r="C90" s="12" t="s">
        <v>76</v>
      </c>
      <c r="D90" s="13">
        <v>6</v>
      </c>
      <c r="E90" s="54"/>
      <c r="F90" s="15">
        <f t="shared" si="4"/>
        <v>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2" t="s">
        <v>173</v>
      </c>
      <c r="B91" s="48" t="s">
        <v>174</v>
      </c>
      <c r="C91" s="12" t="s">
        <v>76</v>
      </c>
      <c r="D91" s="13">
        <v>1</v>
      </c>
      <c r="E91" s="54"/>
      <c r="F91" s="15">
        <f t="shared" si="4"/>
        <v>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2" t="s">
        <v>175</v>
      </c>
      <c r="B92" s="48" t="s">
        <v>176</v>
      </c>
      <c r="C92" s="12" t="s">
        <v>76</v>
      </c>
      <c r="D92" s="13">
        <v>1</v>
      </c>
      <c r="E92" s="54"/>
      <c r="F92" s="15">
        <f t="shared" si="4"/>
        <v>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1" t="s">
        <v>177</v>
      </c>
      <c r="B93" s="49" t="s">
        <v>178</v>
      </c>
      <c r="C93" s="25"/>
      <c r="D93" s="26"/>
      <c r="E93" s="25"/>
      <c r="F93" s="2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2" t="s">
        <v>179</v>
      </c>
      <c r="B94" s="48" t="s">
        <v>180</v>
      </c>
      <c r="C94" s="12" t="s">
        <v>16</v>
      </c>
      <c r="D94" s="13">
        <v>1</v>
      </c>
      <c r="E94" s="54"/>
      <c r="F94" s="15">
        <f>D94*E94</f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1" t="s">
        <v>181</v>
      </c>
      <c r="B95" s="67" t="s">
        <v>182</v>
      </c>
      <c r="C95" s="57"/>
      <c r="D95" s="57"/>
      <c r="E95" s="57"/>
      <c r="F95" s="5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2" t="s">
        <v>183</v>
      </c>
      <c r="B96" s="48" t="s">
        <v>184</v>
      </c>
      <c r="C96" s="12" t="s">
        <v>16</v>
      </c>
      <c r="D96" s="13">
        <v>2</v>
      </c>
      <c r="E96" s="54"/>
      <c r="F96" s="15">
        <f aca="true" t="shared" si="5" ref="F96:F102">D96*E96</f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2" t="s">
        <v>185</v>
      </c>
      <c r="B97" s="48" t="s">
        <v>186</v>
      </c>
      <c r="C97" s="12" t="s">
        <v>16</v>
      </c>
      <c r="D97" s="13">
        <v>2</v>
      </c>
      <c r="E97" s="54"/>
      <c r="F97" s="15">
        <f t="shared" si="5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2" t="s">
        <v>187</v>
      </c>
      <c r="B98" s="48" t="s">
        <v>188</v>
      </c>
      <c r="C98" s="12" t="s">
        <v>16</v>
      </c>
      <c r="D98" s="13">
        <v>2</v>
      </c>
      <c r="E98" s="54"/>
      <c r="F98" s="15">
        <f t="shared" si="5"/>
        <v>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2" t="s">
        <v>189</v>
      </c>
      <c r="B99" s="48" t="s">
        <v>190</v>
      </c>
      <c r="C99" s="12" t="s">
        <v>16</v>
      </c>
      <c r="D99" s="13">
        <v>1</v>
      </c>
      <c r="E99" s="54"/>
      <c r="F99" s="15">
        <f t="shared" si="5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2" t="s">
        <v>191</v>
      </c>
      <c r="B100" s="48" t="s">
        <v>192</v>
      </c>
      <c r="C100" s="12" t="s">
        <v>16</v>
      </c>
      <c r="D100" s="13">
        <v>1</v>
      </c>
      <c r="E100" s="54"/>
      <c r="F100" s="15">
        <f t="shared" si="5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2" t="s">
        <v>193</v>
      </c>
      <c r="B101" s="48" t="s">
        <v>194</v>
      </c>
      <c r="C101" s="12" t="s">
        <v>16</v>
      </c>
      <c r="D101" s="13">
        <v>2</v>
      </c>
      <c r="E101" s="54"/>
      <c r="F101" s="15">
        <f t="shared" si="5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2" t="s">
        <v>195</v>
      </c>
      <c r="B102" s="48" t="s">
        <v>196</v>
      </c>
      <c r="C102" s="12" t="s">
        <v>16</v>
      </c>
      <c r="D102" s="13">
        <v>1</v>
      </c>
      <c r="E102" s="54"/>
      <c r="F102" s="15">
        <f t="shared" si="5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11" t="s">
        <v>197</v>
      </c>
      <c r="B103" s="67" t="s">
        <v>198</v>
      </c>
      <c r="C103" s="57"/>
      <c r="D103" s="57"/>
      <c r="E103" s="57"/>
      <c r="F103" s="5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12" t="s">
        <v>199</v>
      </c>
      <c r="B104" s="48" t="s">
        <v>200</v>
      </c>
      <c r="C104" s="12" t="s">
        <v>23</v>
      </c>
      <c r="D104" s="13">
        <v>1</v>
      </c>
      <c r="E104" s="54"/>
      <c r="F104" s="15">
        <f>D104*E104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66" t="s">
        <v>201</v>
      </c>
      <c r="B105" s="57"/>
      <c r="C105" s="57"/>
      <c r="D105" s="57"/>
      <c r="E105" s="57"/>
      <c r="F105" s="58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12" t="s">
        <v>202</v>
      </c>
      <c r="B106" s="48" t="s">
        <v>203</v>
      </c>
      <c r="C106" s="12" t="s">
        <v>16</v>
      </c>
      <c r="D106" s="13">
        <v>1</v>
      </c>
      <c r="E106" s="54"/>
      <c r="F106" s="15">
        <f aca="true" t="shared" si="6" ref="F106:F115">D106*E106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12" t="s">
        <v>204</v>
      </c>
      <c r="B107" s="48" t="s">
        <v>205</v>
      </c>
      <c r="C107" s="12" t="s">
        <v>16</v>
      </c>
      <c r="D107" s="13">
        <v>1</v>
      </c>
      <c r="E107" s="54"/>
      <c r="F107" s="15">
        <f t="shared" si="6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12" t="s">
        <v>206</v>
      </c>
      <c r="B108" s="48" t="s">
        <v>207</v>
      </c>
      <c r="C108" s="12" t="s">
        <v>16</v>
      </c>
      <c r="D108" s="13">
        <v>1</v>
      </c>
      <c r="E108" s="54"/>
      <c r="F108" s="15">
        <f t="shared" si="6"/>
        <v>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12" t="s">
        <v>208</v>
      </c>
      <c r="B109" s="48" t="s">
        <v>209</v>
      </c>
      <c r="C109" s="12" t="s">
        <v>16</v>
      </c>
      <c r="D109" s="13">
        <v>2</v>
      </c>
      <c r="E109" s="54"/>
      <c r="F109" s="15">
        <f t="shared" si="6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2" t="s">
        <v>210</v>
      </c>
      <c r="B110" s="48" t="s">
        <v>211</v>
      </c>
      <c r="C110" s="12" t="s">
        <v>16</v>
      </c>
      <c r="D110" s="13">
        <v>2</v>
      </c>
      <c r="E110" s="54"/>
      <c r="F110" s="15">
        <f t="shared" si="6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2" t="s">
        <v>212</v>
      </c>
      <c r="B111" s="48" t="s">
        <v>213</v>
      </c>
      <c r="C111" s="12" t="s">
        <v>16</v>
      </c>
      <c r="D111" s="13">
        <v>1</v>
      </c>
      <c r="E111" s="54"/>
      <c r="F111" s="15">
        <f t="shared" si="6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2" t="s">
        <v>214</v>
      </c>
      <c r="B112" s="48" t="s">
        <v>215</v>
      </c>
      <c r="C112" s="12" t="s">
        <v>16</v>
      </c>
      <c r="D112" s="13">
        <v>3</v>
      </c>
      <c r="E112" s="54"/>
      <c r="F112" s="15">
        <f t="shared" si="6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28">
        <v>44410</v>
      </c>
      <c r="B113" s="48" t="s">
        <v>216</v>
      </c>
      <c r="C113" s="12" t="s">
        <v>16</v>
      </c>
      <c r="D113" s="13">
        <v>1</v>
      </c>
      <c r="E113" s="54"/>
      <c r="F113" s="15">
        <f t="shared" si="6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28">
        <v>44441</v>
      </c>
      <c r="B114" s="48" t="s">
        <v>217</v>
      </c>
      <c r="C114" s="12" t="s">
        <v>16</v>
      </c>
      <c r="D114" s="13">
        <v>3</v>
      </c>
      <c r="E114" s="54"/>
      <c r="F114" s="15">
        <f t="shared" si="6"/>
        <v>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28">
        <v>44471</v>
      </c>
      <c r="B115" s="48" t="s">
        <v>218</v>
      </c>
      <c r="C115" s="12" t="s">
        <v>16</v>
      </c>
      <c r="D115" s="13">
        <v>3</v>
      </c>
      <c r="E115" s="54"/>
      <c r="F115" s="15">
        <f t="shared" si="6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3"/>
      <c r="B116" s="51"/>
      <c r="C116" s="9"/>
      <c r="D116" s="6"/>
      <c r="E116" s="29"/>
      <c r="F116" s="30">
        <f>SUBTOTAL(9,F10:F115)</f>
        <v>0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3"/>
      <c r="B117" s="51"/>
      <c r="C117" s="9"/>
      <c r="D117" s="31"/>
      <c r="E117" s="29"/>
      <c r="F117" s="32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3"/>
      <c r="B118" s="51"/>
      <c r="C118" s="9"/>
      <c r="D118" s="31"/>
      <c r="E118" s="29"/>
      <c r="F118" s="32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3"/>
      <c r="B119" s="51"/>
      <c r="C119" s="33"/>
      <c r="D119" s="3"/>
      <c r="E119" s="4"/>
      <c r="F119" s="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3"/>
      <c r="B120" s="51"/>
      <c r="C120" s="33"/>
      <c r="D120" s="34"/>
      <c r="E120" s="29"/>
      <c r="F120" s="2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65" t="s">
        <v>262</v>
      </c>
      <c r="B121" s="57"/>
      <c r="C121" s="57"/>
      <c r="D121" s="57"/>
      <c r="E121" s="57"/>
      <c r="F121" s="5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6.75" customHeight="1">
      <c r="A122" s="45" t="s">
        <v>3</v>
      </c>
      <c r="B122" s="35" t="s">
        <v>4</v>
      </c>
      <c r="C122" s="45" t="s">
        <v>5</v>
      </c>
      <c r="D122" s="45" t="s">
        <v>6</v>
      </c>
      <c r="E122" s="53" t="s">
        <v>259</v>
      </c>
      <c r="F122" s="45" t="s">
        <v>7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66" t="s">
        <v>219</v>
      </c>
      <c r="B123" s="57"/>
      <c r="C123" s="57"/>
      <c r="D123" s="57"/>
      <c r="E123" s="57"/>
      <c r="F123" s="5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11" t="s">
        <v>9</v>
      </c>
      <c r="B124" s="67" t="s">
        <v>220</v>
      </c>
      <c r="C124" s="57"/>
      <c r="D124" s="57"/>
      <c r="E124" s="57"/>
      <c r="F124" s="5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12" t="s">
        <v>11</v>
      </c>
      <c r="B125" s="48" t="s">
        <v>221</v>
      </c>
      <c r="C125" s="12" t="s">
        <v>13</v>
      </c>
      <c r="D125" s="13">
        <f>(3.15*5)+(3.15*7)</f>
        <v>37.8</v>
      </c>
      <c r="E125" s="54"/>
      <c r="F125" s="15">
        <f aca="true" t="shared" si="7" ref="F125:F126">D125*E125</f>
        <v>0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12" t="s">
        <v>14</v>
      </c>
      <c r="B126" s="48" t="s">
        <v>222</v>
      </c>
      <c r="C126" s="12" t="s">
        <v>16</v>
      </c>
      <c r="D126" s="13">
        <v>1</v>
      </c>
      <c r="E126" s="54"/>
      <c r="F126" s="15">
        <f t="shared" si="7"/>
        <v>0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11" t="s">
        <v>19</v>
      </c>
      <c r="B127" s="67" t="s">
        <v>20</v>
      </c>
      <c r="C127" s="57"/>
      <c r="D127" s="57"/>
      <c r="E127" s="57"/>
      <c r="F127" s="5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12" t="s">
        <v>21</v>
      </c>
      <c r="B128" s="48" t="s">
        <v>22</v>
      </c>
      <c r="C128" s="17" t="s">
        <v>23</v>
      </c>
      <c r="D128" s="13">
        <v>1</v>
      </c>
      <c r="E128" s="14"/>
      <c r="F128" s="15">
        <f aca="true" t="shared" si="8" ref="F128:F132">D128*E128</f>
        <v>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2" t="s">
        <v>24</v>
      </c>
      <c r="B129" s="48" t="s">
        <v>223</v>
      </c>
      <c r="C129" s="12" t="s">
        <v>13</v>
      </c>
      <c r="D129" s="13">
        <f>11*3.17</f>
        <v>34.87</v>
      </c>
      <c r="E129" s="14"/>
      <c r="F129" s="15">
        <f t="shared" si="8"/>
        <v>0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12" t="s">
        <v>26</v>
      </c>
      <c r="B130" s="48" t="s">
        <v>224</v>
      </c>
      <c r="C130" s="12" t="s">
        <v>13</v>
      </c>
      <c r="D130" s="13">
        <f>7.41*3.17</f>
        <v>23.4897</v>
      </c>
      <c r="E130" s="14"/>
      <c r="F130" s="15">
        <f t="shared" si="8"/>
        <v>0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12" t="s">
        <v>28</v>
      </c>
      <c r="B131" s="48" t="s">
        <v>225</v>
      </c>
      <c r="C131" s="12" t="s">
        <v>13</v>
      </c>
      <c r="D131" s="13">
        <v>45.96</v>
      </c>
      <c r="E131" s="14"/>
      <c r="F131" s="15">
        <f t="shared" si="8"/>
        <v>0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12" t="s">
        <v>226</v>
      </c>
      <c r="B132" s="48" t="s">
        <v>227</v>
      </c>
      <c r="C132" s="12" t="s">
        <v>13</v>
      </c>
      <c r="D132" s="13">
        <v>12.28</v>
      </c>
      <c r="E132" s="14"/>
      <c r="F132" s="15">
        <f t="shared" si="8"/>
        <v>0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11" t="s">
        <v>30</v>
      </c>
      <c r="B133" s="49" t="s">
        <v>228</v>
      </c>
      <c r="C133" s="18"/>
      <c r="D133" s="20"/>
      <c r="E133" s="18"/>
      <c r="F133" s="36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12" t="s">
        <v>32</v>
      </c>
      <c r="B134" s="50" t="s">
        <v>229</v>
      </c>
      <c r="C134" s="12" t="s">
        <v>13</v>
      </c>
      <c r="D134" s="13">
        <v>35</v>
      </c>
      <c r="E134" s="54"/>
      <c r="F134" s="15">
        <f aca="true" t="shared" si="9" ref="F134:F140">D134*E134</f>
        <v>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12" t="s">
        <v>34</v>
      </c>
      <c r="B135" s="50" t="s">
        <v>230</v>
      </c>
      <c r="C135" s="12" t="s">
        <v>13</v>
      </c>
      <c r="D135" s="13">
        <v>22.63</v>
      </c>
      <c r="E135" s="54"/>
      <c r="F135" s="15">
        <f t="shared" si="9"/>
        <v>0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12" t="s">
        <v>36</v>
      </c>
      <c r="B136" s="50" t="s">
        <v>231</v>
      </c>
      <c r="C136" s="12" t="s">
        <v>13</v>
      </c>
      <c r="D136" s="13">
        <v>13.15</v>
      </c>
      <c r="E136" s="54"/>
      <c r="F136" s="15">
        <f t="shared" si="9"/>
        <v>0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12" t="s">
        <v>38</v>
      </c>
      <c r="B137" s="50" t="s">
        <v>232</v>
      </c>
      <c r="C137" s="12" t="s">
        <v>13</v>
      </c>
      <c r="D137" s="13">
        <v>13.15</v>
      </c>
      <c r="E137" s="54"/>
      <c r="F137" s="15">
        <f t="shared" si="9"/>
        <v>0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>
      <c r="A138" s="12" t="s">
        <v>40</v>
      </c>
      <c r="B138" s="50" t="s">
        <v>41</v>
      </c>
      <c r="C138" s="12" t="s">
        <v>13</v>
      </c>
      <c r="D138" s="21">
        <v>105.85</v>
      </c>
      <c r="E138" s="54"/>
      <c r="F138" s="15">
        <f t="shared" si="9"/>
        <v>0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12" t="s">
        <v>42</v>
      </c>
      <c r="B139" s="48" t="s">
        <v>233</v>
      </c>
      <c r="C139" s="12" t="s">
        <v>13</v>
      </c>
      <c r="D139" s="13">
        <f aca="true" t="shared" si="10" ref="D139:D140">3.8*2.3</f>
        <v>8.739999999999998</v>
      </c>
      <c r="E139" s="54"/>
      <c r="F139" s="15">
        <f t="shared" si="9"/>
        <v>0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12" t="s">
        <v>44</v>
      </c>
      <c r="B140" s="48" t="s">
        <v>233</v>
      </c>
      <c r="C140" s="12" t="s">
        <v>13</v>
      </c>
      <c r="D140" s="13">
        <f t="shared" si="10"/>
        <v>8.739999999999998</v>
      </c>
      <c r="E140" s="54"/>
      <c r="F140" s="15">
        <f t="shared" si="9"/>
        <v>0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11" t="s">
        <v>54</v>
      </c>
      <c r="B141" s="49" t="s">
        <v>234</v>
      </c>
      <c r="C141" s="18"/>
      <c r="D141" s="20"/>
      <c r="E141" s="18"/>
      <c r="F141" s="36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12" t="s">
        <v>56</v>
      </c>
      <c r="B142" s="48" t="s">
        <v>235</v>
      </c>
      <c r="C142" s="12" t="s">
        <v>16</v>
      </c>
      <c r="D142" s="13">
        <v>9</v>
      </c>
      <c r="E142" s="54"/>
      <c r="F142" s="15">
        <f aca="true" t="shared" si="11" ref="F142:F191">D142*E142</f>
        <v>0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12" t="s">
        <v>58</v>
      </c>
      <c r="B143" s="48" t="s">
        <v>236</v>
      </c>
      <c r="C143" s="12" t="s">
        <v>16</v>
      </c>
      <c r="D143" s="13">
        <v>18</v>
      </c>
      <c r="E143" s="54"/>
      <c r="F143" s="15">
        <f t="shared" si="11"/>
        <v>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2" t="s">
        <v>60</v>
      </c>
      <c r="B144" s="48" t="s">
        <v>57</v>
      </c>
      <c r="C144" s="12" t="s">
        <v>16</v>
      </c>
      <c r="D144" s="13">
        <v>2</v>
      </c>
      <c r="E144" s="54"/>
      <c r="F144" s="15">
        <f t="shared" si="11"/>
        <v>0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12" t="s">
        <v>62</v>
      </c>
      <c r="B145" s="48" t="s">
        <v>59</v>
      </c>
      <c r="C145" s="12" t="s">
        <v>16</v>
      </c>
      <c r="D145" s="13">
        <v>3</v>
      </c>
      <c r="E145" s="54"/>
      <c r="F145" s="15">
        <f t="shared" si="11"/>
        <v>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2" t="s">
        <v>64</v>
      </c>
      <c r="B146" s="48" t="s">
        <v>61</v>
      </c>
      <c r="C146" s="12" t="s">
        <v>16</v>
      </c>
      <c r="D146" s="13">
        <v>2</v>
      </c>
      <c r="E146" s="54"/>
      <c r="F146" s="15">
        <f t="shared" si="11"/>
        <v>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2" t="s">
        <v>66</v>
      </c>
      <c r="B147" s="48" t="s">
        <v>63</v>
      </c>
      <c r="C147" s="12" t="s">
        <v>16</v>
      </c>
      <c r="D147" s="13">
        <v>1</v>
      </c>
      <c r="E147" s="54"/>
      <c r="F147" s="15">
        <f t="shared" si="11"/>
        <v>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2" t="s">
        <v>68</v>
      </c>
      <c r="B148" s="50" t="s">
        <v>65</v>
      </c>
      <c r="C148" s="12" t="s">
        <v>16</v>
      </c>
      <c r="D148" s="13">
        <v>5</v>
      </c>
      <c r="E148" s="54"/>
      <c r="F148" s="15">
        <f t="shared" si="11"/>
        <v>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2" t="s">
        <v>70</v>
      </c>
      <c r="B149" s="48" t="s">
        <v>75</v>
      </c>
      <c r="C149" s="12" t="s">
        <v>76</v>
      </c>
      <c r="D149" s="13">
        <v>29</v>
      </c>
      <c r="E149" s="54"/>
      <c r="F149" s="15">
        <f t="shared" si="11"/>
        <v>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2" t="s">
        <v>72</v>
      </c>
      <c r="B150" s="48" t="s">
        <v>78</v>
      </c>
      <c r="C150" s="12" t="s">
        <v>76</v>
      </c>
      <c r="D150" s="13">
        <v>29</v>
      </c>
      <c r="E150" s="54"/>
      <c r="F150" s="15">
        <f t="shared" si="11"/>
        <v>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2" t="s">
        <v>74</v>
      </c>
      <c r="B151" s="48" t="s">
        <v>80</v>
      </c>
      <c r="C151" s="12" t="s">
        <v>76</v>
      </c>
      <c r="D151" s="13">
        <v>1</v>
      </c>
      <c r="E151" s="54"/>
      <c r="F151" s="15">
        <f t="shared" si="11"/>
        <v>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2" t="s">
        <v>77</v>
      </c>
      <c r="B152" s="48" t="s">
        <v>82</v>
      </c>
      <c r="C152" s="12" t="s">
        <v>83</v>
      </c>
      <c r="D152" s="13">
        <v>6</v>
      </c>
      <c r="E152" s="54"/>
      <c r="F152" s="15">
        <f t="shared" si="11"/>
        <v>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2" t="s">
        <v>79</v>
      </c>
      <c r="B153" s="48" t="s">
        <v>85</v>
      </c>
      <c r="C153" s="12" t="s">
        <v>83</v>
      </c>
      <c r="D153" s="13">
        <v>53</v>
      </c>
      <c r="E153" s="54"/>
      <c r="F153" s="15">
        <f t="shared" si="11"/>
        <v>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2" t="s">
        <v>81</v>
      </c>
      <c r="B154" s="48" t="s">
        <v>87</v>
      </c>
      <c r="C154" s="12" t="s">
        <v>83</v>
      </c>
      <c r="D154" s="13">
        <v>69</v>
      </c>
      <c r="E154" s="54"/>
      <c r="F154" s="15">
        <f t="shared" si="11"/>
        <v>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2" t="s">
        <v>84</v>
      </c>
      <c r="B155" s="48" t="s">
        <v>89</v>
      </c>
      <c r="C155" s="12" t="s">
        <v>76</v>
      </c>
      <c r="D155" s="13">
        <v>2</v>
      </c>
      <c r="E155" s="54"/>
      <c r="F155" s="15">
        <f t="shared" si="11"/>
        <v>0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2" t="s">
        <v>86</v>
      </c>
      <c r="B156" s="48" t="s">
        <v>91</v>
      </c>
      <c r="C156" s="12" t="s">
        <v>76</v>
      </c>
      <c r="D156" s="13">
        <v>1</v>
      </c>
      <c r="E156" s="54"/>
      <c r="F156" s="15">
        <f t="shared" si="11"/>
        <v>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2" t="s">
        <v>88</v>
      </c>
      <c r="B157" s="48" t="s">
        <v>93</v>
      </c>
      <c r="C157" s="12" t="s">
        <v>76</v>
      </c>
      <c r="D157" s="13">
        <v>2</v>
      </c>
      <c r="E157" s="54"/>
      <c r="F157" s="15">
        <f t="shared" si="11"/>
        <v>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2" t="s">
        <v>90</v>
      </c>
      <c r="B158" s="48" t="s">
        <v>95</v>
      </c>
      <c r="C158" s="12" t="s">
        <v>76</v>
      </c>
      <c r="D158" s="13">
        <v>1</v>
      </c>
      <c r="E158" s="54"/>
      <c r="F158" s="15">
        <f t="shared" si="11"/>
        <v>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2" t="s">
        <v>96</v>
      </c>
      <c r="B159" s="48" t="s">
        <v>97</v>
      </c>
      <c r="C159" s="12" t="s">
        <v>76</v>
      </c>
      <c r="D159" s="13">
        <v>6</v>
      </c>
      <c r="E159" s="54"/>
      <c r="F159" s="15">
        <f t="shared" si="11"/>
        <v>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2" t="s">
        <v>96</v>
      </c>
      <c r="B160" s="48" t="s">
        <v>98</v>
      </c>
      <c r="C160" s="12" t="s">
        <v>76</v>
      </c>
      <c r="D160" s="13">
        <v>17</v>
      </c>
      <c r="E160" s="54"/>
      <c r="F160" s="15">
        <f t="shared" si="11"/>
        <v>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2" t="s">
        <v>96</v>
      </c>
      <c r="B161" s="48" t="s">
        <v>99</v>
      </c>
      <c r="C161" s="12" t="s">
        <v>76</v>
      </c>
      <c r="D161" s="13">
        <v>4</v>
      </c>
      <c r="E161" s="54"/>
      <c r="F161" s="15">
        <f t="shared" si="11"/>
        <v>0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2" t="s">
        <v>92</v>
      </c>
      <c r="B162" s="48" t="s">
        <v>100</v>
      </c>
      <c r="C162" s="12" t="s">
        <v>76</v>
      </c>
      <c r="D162" s="13">
        <v>19</v>
      </c>
      <c r="E162" s="54"/>
      <c r="F162" s="15">
        <f t="shared" si="11"/>
        <v>0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2" t="s">
        <v>94</v>
      </c>
      <c r="B163" s="48" t="s">
        <v>102</v>
      </c>
      <c r="C163" s="12" t="s">
        <v>76</v>
      </c>
      <c r="D163" s="13">
        <v>25</v>
      </c>
      <c r="E163" s="54"/>
      <c r="F163" s="15">
        <f t="shared" si="11"/>
        <v>0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2" t="s">
        <v>96</v>
      </c>
      <c r="B164" s="48" t="s">
        <v>104</v>
      </c>
      <c r="C164" s="12" t="s">
        <v>76</v>
      </c>
      <c r="D164" s="13">
        <v>14</v>
      </c>
      <c r="E164" s="54"/>
      <c r="F164" s="15">
        <f t="shared" si="11"/>
        <v>0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2" t="s">
        <v>101</v>
      </c>
      <c r="B165" s="48" t="s">
        <v>106</v>
      </c>
      <c r="C165" s="12" t="s">
        <v>76</v>
      </c>
      <c r="D165" s="13">
        <v>5</v>
      </c>
      <c r="E165" s="54"/>
      <c r="F165" s="15">
        <f t="shared" si="11"/>
        <v>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2" t="s">
        <v>103</v>
      </c>
      <c r="B166" s="48" t="s">
        <v>108</v>
      </c>
      <c r="C166" s="12" t="s">
        <v>76</v>
      </c>
      <c r="D166" s="13">
        <v>1</v>
      </c>
      <c r="E166" s="54"/>
      <c r="F166" s="15">
        <f t="shared" si="11"/>
        <v>0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2" t="s">
        <v>105</v>
      </c>
      <c r="B167" s="48" t="s">
        <v>110</v>
      </c>
      <c r="C167" s="12" t="s">
        <v>76</v>
      </c>
      <c r="D167" s="13">
        <v>2</v>
      </c>
      <c r="E167" s="54"/>
      <c r="F167" s="15">
        <f t="shared" si="11"/>
        <v>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2" t="s">
        <v>107</v>
      </c>
      <c r="B168" s="48" t="s">
        <v>112</v>
      </c>
      <c r="C168" s="12" t="s">
        <v>76</v>
      </c>
      <c r="D168" s="13">
        <v>3</v>
      </c>
      <c r="E168" s="54"/>
      <c r="F168" s="15">
        <f t="shared" si="11"/>
        <v>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2" t="s">
        <v>109</v>
      </c>
      <c r="B169" s="48" t="s">
        <v>114</v>
      </c>
      <c r="C169" s="12" t="s">
        <v>76</v>
      </c>
      <c r="D169" s="13">
        <v>1</v>
      </c>
      <c r="E169" s="54"/>
      <c r="F169" s="15">
        <f t="shared" si="11"/>
        <v>0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2" t="s">
        <v>111</v>
      </c>
      <c r="B170" s="48" t="s">
        <v>116</v>
      </c>
      <c r="C170" s="12" t="s">
        <v>76</v>
      </c>
      <c r="D170" s="13">
        <v>6</v>
      </c>
      <c r="E170" s="54"/>
      <c r="F170" s="15">
        <f t="shared" si="11"/>
        <v>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2" t="s">
        <v>113</v>
      </c>
      <c r="B171" s="48" t="s">
        <v>118</v>
      </c>
      <c r="C171" s="12" t="s">
        <v>83</v>
      </c>
      <c r="D171" s="13">
        <v>500</v>
      </c>
      <c r="E171" s="54"/>
      <c r="F171" s="15">
        <f t="shared" si="11"/>
        <v>0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2" t="s">
        <v>115</v>
      </c>
      <c r="B172" s="48" t="s">
        <v>120</v>
      </c>
      <c r="C172" s="12" t="s">
        <v>83</v>
      </c>
      <c r="D172" s="13">
        <v>100</v>
      </c>
      <c r="E172" s="54"/>
      <c r="F172" s="15">
        <f t="shared" si="11"/>
        <v>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2" t="s">
        <v>117</v>
      </c>
      <c r="B173" s="48" t="s">
        <v>237</v>
      </c>
      <c r="C173" s="12" t="s">
        <v>83</v>
      </c>
      <c r="D173" s="13">
        <v>200</v>
      </c>
      <c r="E173" s="54"/>
      <c r="F173" s="15">
        <f t="shared" si="11"/>
        <v>0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2" t="s">
        <v>119</v>
      </c>
      <c r="B174" s="48" t="s">
        <v>123</v>
      </c>
      <c r="C174" s="12" t="s">
        <v>76</v>
      </c>
      <c r="D174" s="13">
        <v>100</v>
      </c>
      <c r="E174" s="54"/>
      <c r="F174" s="15">
        <f t="shared" si="11"/>
        <v>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2" t="s">
        <v>122</v>
      </c>
      <c r="B175" s="48" t="s">
        <v>125</v>
      </c>
      <c r="C175" s="12" t="s">
        <v>76</v>
      </c>
      <c r="D175" s="13">
        <v>100</v>
      </c>
      <c r="E175" s="54"/>
      <c r="F175" s="15">
        <f t="shared" si="11"/>
        <v>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13" ht="15.75" customHeight="1">
      <c r="A176" s="12" t="s">
        <v>124</v>
      </c>
      <c r="B176" s="50" t="s">
        <v>127</v>
      </c>
      <c r="C176" s="12" t="s">
        <v>76</v>
      </c>
      <c r="D176" s="13">
        <v>100</v>
      </c>
      <c r="E176" s="54"/>
      <c r="F176" s="15">
        <f t="shared" si="11"/>
        <v>0</v>
      </c>
      <c r="G176" s="23"/>
      <c r="H176" s="23"/>
      <c r="I176" s="23"/>
      <c r="J176" s="23"/>
      <c r="K176" s="23"/>
      <c r="L176" s="23"/>
      <c r="M176" s="23"/>
    </row>
    <row r="177" spans="1:26" ht="15.75" customHeight="1">
      <c r="A177" s="12" t="s">
        <v>238</v>
      </c>
      <c r="B177" s="48" t="s">
        <v>129</v>
      </c>
      <c r="C177" s="12" t="s">
        <v>76</v>
      </c>
      <c r="D177" s="13">
        <v>12</v>
      </c>
      <c r="E177" s="54"/>
      <c r="F177" s="15">
        <f t="shared" si="11"/>
        <v>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2" t="s">
        <v>239</v>
      </c>
      <c r="B178" s="48" t="s">
        <v>131</v>
      </c>
      <c r="C178" s="12" t="s">
        <v>76</v>
      </c>
      <c r="D178" s="13">
        <v>3</v>
      </c>
      <c r="E178" s="54"/>
      <c r="F178" s="15">
        <f t="shared" si="11"/>
        <v>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2" t="s">
        <v>240</v>
      </c>
      <c r="B179" s="48" t="s">
        <v>133</v>
      </c>
      <c r="C179" s="12" t="s">
        <v>76</v>
      </c>
      <c r="D179" s="13">
        <v>26</v>
      </c>
      <c r="E179" s="54"/>
      <c r="F179" s="15">
        <f t="shared" si="11"/>
        <v>0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2" t="s">
        <v>241</v>
      </c>
      <c r="B180" s="48" t="s">
        <v>135</v>
      </c>
      <c r="C180" s="12" t="s">
        <v>76</v>
      </c>
      <c r="D180" s="13">
        <v>35</v>
      </c>
      <c r="E180" s="54"/>
      <c r="F180" s="15">
        <f t="shared" si="11"/>
        <v>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2" t="s">
        <v>242</v>
      </c>
      <c r="B181" s="48" t="s">
        <v>137</v>
      </c>
      <c r="C181" s="12" t="s">
        <v>76</v>
      </c>
      <c r="D181" s="13">
        <v>128</v>
      </c>
      <c r="E181" s="54"/>
      <c r="F181" s="15">
        <f t="shared" si="11"/>
        <v>0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2" t="s">
        <v>243</v>
      </c>
      <c r="B182" s="48" t="s">
        <v>139</v>
      </c>
      <c r="C182" s="12" t="s">
        <v>76</v>
      </c>
      <c r="D182" s="13">
        <v>78</v>
      </c>
      <c r="E182" s="54"/>
      <c r="F182" s="15">
        <f t="shared" si="11"/>
        <v>0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2" t="s">
        <v>244</v>
      </c>
      <c r="B183" s="48" t="s">
        <v>245</v>
      </c>
      <c r="C183" s="12" t="s">
        <v>76</v>
      </c>
      <c r="D183" s="13">
        <v>3</v>
      </c>
      <c r="E183" s="54"/>
      <c r="F183" s="15">
        <f t="shared" si="11"/>
        <v>0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2" t="s">
        <v>246</v>
      </c>
      <c r="B184" s="48" t="s">
        <v>247</v>
      </c>
      <c r="C184" s="12" t="s">
        <v>76</v>
      </c>
      <c r="D184" s="13">
        <v>3</v>
      </c>
      <c r="E184" s="54"/>
      <c r="F184" s="15">
        <f t="shared" si="11"/>
        <v>0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2" t="s">
        <v>248</v>
      </c>
      <c r="B185" s="48" t="s">
        <v>249</v>
      </c>
      <c r="C185" s="12" t="s">
        <v>76</v>
      </c>
      <c r="D185" s="13">
        <v>28</v>
      </c>
      <c r="E185" s="54"/>
      <c r="F185" s="15">
        <f t="shared" si="11"/>
        <v>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2" t="s">
        <v>250</v>
      </c>
      <c r="B186" s="48" t="s">
        <v>251</v>
      </c>
      <c r="C186" s="12" t="s">
        <v>76</v>
      </c>
      <c r="D186" s="13">
        <v>32</v>
      </c>
      <c r="E186" s="54"/>
      <c r="F186" s="15">
        <f t="shared" si="11"/>
        <v>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2" t="s">
        <v>252</v>
      </c>
      <c r="B187" s="48" t="s">
        <v>148</v>
      </c>
      <c r="C187" s="12" t="s">
        <v>76</v>
      </c>
      <c r="D187" s="13">
        <v>1</v>
      </c>
      <c r="E187" s="54"/>
      <c r="F187" s="15">
        <f t="shared" si="11"/>
        <v>0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2" t="s">
        <v>253</v>
      </c>
      <c r="B188" s="48" t="s">
        <v>150</v>
      </c>
      <c r="C188" s="12" t="s">
        <v>76</v>
      </c>
      <c r="D188" s="13">
        <v>1</v>
      </c>
      <c r="E188" s="54"/>
      <c r="F188" s="15">
        <f t="shared" si="11"/>
        <v>0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2" t="s">
        <v>254</v>
      </c>
      <c r="B189" s="48" t="s">
        <v>154</v>
      </c>
      <c r="C189" s="12" t="s">
        <v>76</v>
      </c>
      <c r="D189" s="24">
        <v>1</v>
      </c>
      <c r="E189" s="54"/>
      <c r="F189" s="15">
        <f t="shared" si="11"/>
        <v>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2" t="s">
        <v>255</v>
      </c>
      <c r="B190" s="48" t="s">
        <v>158</v>
      </c>
      <c r="C190" s="12" t="s">
        <v>76</v>
      </c>
      <c r="D190" s="24">
        <v>1</v>
      </c>
      <c r="E190" s="54"/>
      <c r="F190" s="15">
        <f t="shared" si="11"/>
        <v>0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2" t="s">
        <v>256</v>
      </c>
      <c r="B191" s="48" t="s">
        <v>156</v>
      </c>
      <c r="C191" s="12" t="s">
        <v>76</v>
      </c>
      <c r="D191" s="24">
        <v>2</v>
      </c>
      <c r="E191" s="54"/>
      <c r="F191" s="15">
        <f t="shared" si="11"/>
        <v>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2" t="s">
        <v>257</v>
      </c>
      <c r="B192" s="48" t="s">
        <v>152</v>
      </c>
      <c r="C192" s="12" t="s">
        <v>76</v>
      </c>
      <c r="D192" s="24">
        <v>1</v>
      </c>
      <c r="E192" s="54"/>
      <c r="F192" s="15">
        <f>D192*E192</f>
        <v>0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1" t="s">
        <v>159</v>
      </c>
      <c r="B193" s="67" t="s">
        <v>160</v>
      </c>
      <c r="C193" s="57"/>
      <c r="D193" s="57"/>
      <c r="E193" s="57"/>
      <c r="F193" s="5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2" t="s">
        <v>161</v>
      </c>
      <c r="B194" s="48" t="s">
        <v>162</v>
      </c>
      <c r="C194" s="12" t="s">
        <v>76</v>
      </c>
      <c r="D194" s="13">
        <v>1</v>
      </c>
      <c r="E194" s="54"/>
      <c r="F194" s="15">
        <f aca="true" t="shared" si="12" ref="F194:F201">D194*E194</f>
        <v>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2" t="s">
        <v>163</v>
      </c>
      <c r="B195" s="48" t="s">
        <v>164</v>
      </c>
      <c r="C195" s="12" t="s">
        <v>76</v>
      </c>
      <c r="D195" s="13">
        <v>1</v>
      </c>
      <c r="E195" s="54"/>
      <c r="F195" s="15">
        <f t="shared" si="12"/>
        <v>0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2" t="s">
        <v>165</v>
      </c>
      <c r="B196" s="48" t="s">
        <v>166</v>
      </c>
      <c r="C196" s="12" t="s">
        <v>76</v>
      </c>
      <c r="D196" s="13">
        <v>1</v>
      </c>
      <c r="E196" s="54"/>
      <c r="F196" s="15">
        <f t="shared" si="12"/>
        <v>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2" t="s">
        <v>167</v>
      </c>
      <c r="B197" s="48" t="s">
        <v>168</v>
      </c>
      <c r="C197" s="12" t="s">
        <v>76</v>
      </c>
      <c r="D197" s="13">
        <v>1</v>
      </c>
      <c r="E197" s="54"/>
      <c r="F197" s="15">
        <f t="shared" si="12"/>
        <v>0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2" t="s">
        <v>169</v>
      </c>
      <c r="B198" s="48" t="s">
        <v>170</v>
      </c>
      <c r="C198" s="12" t="s">
        <v>76</v>
      </c>
      <c r="D198" s="13">
        <v>1</v>
      </c>
      <c r="E198" s="54"/>
      <c r="F198" s="15">
        <f t="shared" si="12"/>
        <v>0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2" t="s">
        <v>171</v>
      </c>
      <c r="B199" s="48" t="s">
        <v>172</v>
      </c>
      <c r="C199" s="12" t="s">
        <v>76</v>
      </c>
      <c r="D199" s="13">
        <v>4</v>
      </c>
      <c r="E199" s="54"/>
      <c r="F199" s="15">
        <f t="shared" si="12"/>
        <v>0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2" t="s">
        <v>173</v>
      </c>
      <c r="B200" s="48" t="s">
        <v>174</v>
      </c>
      <c r="C200" s="12" t="s">
        <v>76</v>
      </c>
      <c r="D200" s="13">
        <v>3</v>
      </c>
      <c r="E200" s="54"/>
      <c r="F200" s="15">
        <f t="shared" si="12"/>
        <v>0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2" t="s">
        <v>175</v>
      </c>
      <c r="B201" s="48" t="s">
        <v>176</v>
      </c>
      <c r="C201" s="12" t="s">
        <v>76</v>
      </c>
      <c r="D201" s="13">
        <v>1</v>
      </c>
      <c r="E201" s="54"/>
      <c r="F201" s="15">
        <f t="shared" si="12"/>
        <v>0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1" t="s">
        <v>177</v>
      </c>
      <c r="B202" s="49" t="s">
        <v>178</v>
      </c>
      <c r="C202" s="25"/>
      <c r="D202" s="26"/>
      <c r="E202" s="25"/>
      <c r="F202" s="2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2" t="s">
        <v>179</v>
      </c>
      <c r="B203" s="48" t="s">
        <v>180</v>
      </c>
      <c r="C203" s="12" t="s">
        <v>16</v>
      </c>
      <c r="D203" s="13">
        <v>1</v>
      </c>
      <c r="E203" s="54"/>
      <c r="F203" s="15">
        <f>D203*E203</f>
        <v>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1" t="s">
        <v>181</v>
      </c>
      <c r="B204" s="49" t="s">
        <v>198</v>
      </c>
      <c r="C204" s="37"/>
      <c r="D204" s="37"/>
      <c r="E204" s="37"/>
      <c r="F204" s="38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2" t="s">
        <v>183</v>
      </c>
      <c r="B205" s="48" t="s">
        <v>258</v>
      </c>
      <c r="C205" s="12" t="s">
        <v>23</v>
      </c>
      <c r="D205" s="13">
        <v>1</v>
      </c>
      <c r="E205" s="54"/>
      <c r="F205" s="15">
        <f>D205*E205</f>
        <v>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66" t="s">
        <v>201</v>
      </c>
      <c r="B206" s="57"/>
      <c r="C206" s="57"/>
      <c r="D206" s="57"/>
      <c r="E206" s="57"/>
      <c r="F206" s="5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12" t="s">
        <v>202</v>
      </c>
      <c r="B207" s="48" t="s">
        <v>203</v>
      </c>
      <c r="C207" s="12" t="s">
        <v>16</v>
      </c>
      <c r="D207" s="13">
        <v>1</v>
      </c>
      <c r="E207" s="54"/>
      <c r="F207" s="15">
        <f aca="true" t="shared" si="13" ref="F207:F216">D207*E207</f>
        <v>0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12" t="s">
        <v>204</v>
      </c>
      <c r="B208" s="48" t="s">
        <v>205</v>
      </c>
      <c r="C208" s="12" t="s">
        <v>16</v>
      </c>
      <c r="D208" s="13">
        <v>1</v>
      </c>
      <c r="E208" s="54"/>
      <c r="F208" s="15">
        <f t="shared" si="13"/>
        <v>0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12" t="s">
        <v>206</v>
      </c>
      <c r="B209" s="48" t="s">
        <v>207</v>
      </c>
      <c r="C209" s="12" t="s">
        <v>16</v>
      </c>
      <c r="D209" s="13">
        <v>1</v>
      </c>
      <c r="E209" s="54"/>
      <c r="F209" s="15">
        <f t="shared" si="13"/>
        <v>0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12" t="s">
        <v>208</v>
      </c>
      <c r="B210" s="48" t="s">
        <v>209</v>
      </c>
      <c r="C210" s="12" t="s">
        <v>16</v>
      </c>
      <c r="D210" s="13">
        <v>2</v>
      </c>
      <c r="E210" s="54"/>
      <c r="F210" s="15">
        <f t="shared" si="13"/>
        <v>0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12" t="s">
        <v>210</v>
      </c>
      <c r="B211" s="48" t="s">
        <v>211</v>
      </c>
      <c r="C211" s="12" t="s">
        <v>16</v>
      </c>
      <c r="D211" s="13">
        <v>2</v>
      </c>
      <c r="E211" s="54"/>
      <c r="F211" s="15">
        <f t="shared" si="13"/>
        <v>0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12" t="s">
        <v>212</v>
      </c>
      <c r="B212" s="48" t="s">
        <v>213</v>
      </c>
      <c r="C212" s="12" t="s">
        <v>16</v>
      </c>
      <c r="D212" s="13">
        <v>1</v>
      </c>
      <c r="E212" s="54"/>
      <c r="F212" s="15">
        <f t="shared" si="13"/>
        <v>0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12" t="s">
        <v>214</v>
      </c>
      <c r="B213" s="48" t="s">
        <v>215</v>
      </c>
      <c r="C213" s="12" t="s">
        <v>16</v>
      </c>
      <c r="D213" s="13">
        <v>1</v>
      </c>
      <c r="E213" s="54"/>
      <c r="F213" s="15">
        <f t="shared" si="13"/>
        <v>0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6" ht="15.75" customHeight="1">
      <c r="A214" s="28">
        <v>44410</v>
      </c>
      <c r="B214" s="48" t="s">
        <v>216</v>
      </c>
      <c r="C214" s="12" t="s">
        <v>16</v>
      </c>
      <c r="D214" s="13">
        <v>1</v>
      </c>
      <c r="E214" s="54"/>
      <c r="F214" s="15">
        <f t="shared" si="13"/>
        <v>0</v>
      </c>
    </row>
    <row r="215" spans="1:6" ht="15.75" customHeight="1">
      <c r="A215" s="28">
        <v>44441</v>
      </c>
      <c r="B215" s="48" t="s">
        <v>217</v>
      </c>
      <c r="C215" s="12" t="s">
        <v>16</v>
      </c>
      <c r="D215" s="13">
        <v>3</v>
      </c>
      <c r="E215" s="54"/>
      <c r="F215" s="15">
        <f t="shared" si="13"/>
        <v>0</v>
      </c>
    </row>
    <row r="216" spans="1:6" ht="15.75" customHeight="1">
      <c r="A216" s="28">
        <v>44471</v>
      </c>
      <c r="B216" s="48" t="s">
        <v>218</v>
      </c>
      <c r="C216" s="12" t="s">
        <v>16</v>
      </c>
      <c r="D216" s="13">
        <v>3</v>
      </c>
      <c r="E216" s="54"/>
      <c r="F216" s="15">
        <f t="shared" si="13"/>
        <v>0</v>
      </c>
    </row>
    <row r="217" spans="1:6" ht="15.75" customHeight="1">
      <c r="A217" s="3"/>
      <c r="B217" s="51"/>
      <c r="C217" s="9"/>
      <c r="D217" s="40"/>
      <c r="E217" s="29"/>
      <c r="F217" s="30">
        <f>SUBTOTAL(9,F125:F216)</f>
        <v>0</v>
      </c>
    </row>
    <row r="218" spans="1:6" ht="15.75" customHeight="1">
      <c r="A218" s="41"/>
      <c r="D218" s="40"/>
      <c r="E218" s="42"/>
      <c r="F218" s="43"/>
    </row>
    <row r="219" spans="1:6" ht="15.75" customHeight="1">
      <c r="A219" s="41"/>
      <c r="D219" s="40"/>
      <c r="E219" s="42"/>
      <c r="F219" s="43"/>
    </row>
    <row r="220" spans="1:6" ht="15.75" customHeight="1">
      <c r="A220" s="41"/>
      <c r="D220" s="40"/>
      <c r="E220" s="42"/>
      <c r="F220" s="43"/>
    </row>
    <row r="221" spans="1:6" ht="15.75" customHeight="1">
      <c r="A221" s="41"/>
      <c r="D221" s="40"/>
      <c r="E221" s="42"/>
      <c r="F221" s="43"/>
    </row>
    <row r="222" spans="1:6" ht="15.75" customHeight="1">
      <c r="A222" s="41"/>
      <c r="D222" s="40"/>
      <c r="E222" s="42"/>
      <c r="F222" s="43"/>
    </row>
    <row r="223" spans="1:6" ht="15.75" customHeight="1">
      <c r="A223" s="41"/>
      <c r="D223" s="40"/>
      <c r="E223" s="42"/>
      <c r="F223" s="43"/>
    </row>
    <row r="224" spans="1:6" ht="15.75" customHeight="1">
      <c r="A224" s="41"/>
      <c r="D224" s="40"/>
      <c r="E224" s="42"/>
      <c r="F224" s="43"/>
    </row>
    <row r="225" spans="1:6" ht="15.75" customHeight="1">
      <c r="A225" s="41"/>
      <c r="D225" s="40"/>
      <c r="E225" s="42"/>
      <c r="F225" s="42"/>
    </row>
    <row r="226" spans="1:6" ht="15.75" customHeight="1">
      <c r="A226" s="41"/>
      <c r="C226" s="23"/>
      <c r="D226" s="40"/>
      <c r="E226" s="42"/>
      <c r="F226" s="42"/>
    </row>
    <row r="227" spans="1:6" ht="15.75" customHeight="1">
      <c r="A227" s="41"/>
      <c r="C227" s="23"/>
      <c r="D227" s="40"/>
      <c r="E227" s="42"/>
      <c r="F227" s="42"/>
    </row>
    <row r="228" spans="1:6" ht="15.75" customHeight="1">
      <c r="A228" s="41"/>
      <c r="C228" s="23"/>
      <c r="D228" s="40"/>
      <c r="E228" s="42"/>
      <c r="F228" s="42"/>
    </row>
    <row r="229" spans="1:6" ht="15.75" customHeight="1">
      <c r="A229" s="41"/>
      <c r="C229" s="23"/>
      <c r="D229" s="40"/>
      <c r="E229" s="42"/>
      <c r="F229" s="42"/>
    </row>
    <row r="230" spans="1:6" ht="15.75" customHeight="1">
      <c r="A230" s="41"/>
      <c r="C230" s="23"/>
      <c r="D230" s="40"/>
      <c r="E230" s="42"/>
      <c r="F230" s="42"/>
    </row>
    <row r="231" spans="1:6" ht="15.75" customHeight="1">
      <c r="A231" s="41"/>
      <c r="C231" s="23"/>
      <c r="D231" s="40"/>
      <c r="E231" s="42"/>
      <c r="F231" s="42"/>
    </row>
    <row r="232" spans="1:6" ht="15.75" customHeight="1">
      <c r="A232" s="41"/>
      <c r="C232" s="23"/>
      <c r="D232" s="40"/>
      <c r="E232" s="42"/>
      <c r="F232" s="42"/>
    </row>
    <row r="233" spans="1:6" ht="15.75" customHeight="1">
      <c r="A233" s="41"/>
      <c r="C233" s="23"/>
      <c r="D233" s="40"/>
      <c r="E233" s="42"/>
      <c r="F233" s="42"/>
    </row>
    <row r="234" spans="1:6" ht="15.75" customHeight="1">
      <c r="A234" s="41"/>
      <c r="C234" s="23"/>
      <c r="D234" s="40"/>
      <c r="E234" s="42"/>
      <c r="F234" s="42"/>
    </row>
    <row r="235" spans="1:6" ht="15.75" customHeight="1">
      <c r="A235" s="41"/>
      <c r="C235" s="23"/>
      <c r="D235" s="40"/>
      <c r="E235" s="42"/>
      <c r="F235" s="42"/>
    </row>
    <row r="236" spans="1:6" ht="15.75" customHeight="1">
      <c r="A236" s="41"/>
      <c r="C236" s="23"/>
      <c r="D236" s="40"/>
      <c r="E236" s="42"/>
      <c r="F236" s="42"/>
    </row>
    <row r="237" spans="1:6" ht="15.75" customHeight="1">
      <c r="A237" s="41"/>
      <c r="C237" s="23"/>
      <c r="D237" s="40"/>
      <c r="E237" s="42"/>
      <c r="F237" s="42"/>
    </row>
    <row r="238" spans="1:6" ht="15.75" customHeight="1">
      <c r="A238" s="41"/>
      <c r="C238" s="23"/>
      <c r="D238" s="40"/>
      <c r="E238" s="42"/>
      <c r="F238" s="42"/>
    </row>
    <row r="239" spans="1:6" ht="15.75" customHeight="1">
      <c r="A239" s="41"/>
      <c r="C239" s="23"/>
      <c r="D239" s="40"/>
      <c r="E239" s="42"/>
      <c r="F239" s="42"/>
    </row>
    <row r="240" spans="1:6" ht="15.75" customHeight="1">
      <c r="A240" s="41"/>
      <c r="C240" s="23"/>
      <c r="D240" s="40"/>
      <c r="E240" s="42"/>
      <c r="F240" s="42"/>
    </row>
    <row r="241" spans="1:6" ht="15.75" customHeight="1">
      <c r="A241" s="41"/>
      <c r="C241" s="23"/>
      <c r="D241" s="40"/>
      <c r="E241" s="42"/>
      <c r="F241" s="42"/>
    </row>
    <row r="242" spans="1:6" ht="15.75" customHeight="1">
      <c r="A242" s="41"/>
      <c r="C242" s="23"/>
      <c r="D242" s="40"/>
      <c r="E242" s="42"/>
      <c r="F242" s="42"/>
    </row>
    <row r="243" spans="1:6" ht="15.75" customHeight="1">
      <c r="A243" s="41"/>
      <c r="C243" s="23"/>
      <c r="D243" s="40"/>
      <c r="E243" s="42"/>
      <c r="F243" s="42"/>
    </row>
    <row r="244" spans="1:6" ht="15.75" customHeight="1">
      <c r="A244" s="41"/>
      <c r="C244" s="23"/>
      <c r="D244" s="40"/>
      <c r="E244" s="42"/>
      <c r="F244" s="42"/>
    </row>
    <row r="245" spans="1:6" ht="15.75" customHeight="1">
      <c r="A245" s="41"/>
      <c r="C245" s="23"/>
      <c r="D245" s="40"/>
      <c r="E245" s="42"/>
      <c r="F245" s="42"/>
    </row>
    <row r="246" spans="1:6" ht="15.75" customHeight="1">
      <c r="A246" s="41"/>
      <c r="C246" s="23"/>
      <c r="D246" s="40"/>
      <c r="E246" s="42"/>
      <c r="F246" s="42"/>
    </row>
    <row r="247" spans="1:6" ht="15.75" customHeight="1">
      <c r="A247" s="41"/>
      <c r="C247" s="23"/>
      <c r="D247" s="40"/>
      <c r="E247" s="42"/>
      <c r="F247" s="42"/>
    </row>
    <row r="248" spans="1:6" ht="15.75" customHeight="1">
      <c r="A248" s="41"/>
      <c r="C248" s="23"/>
      <c r="D248" s="40"/>
      <c r="E248" s="42"/>
      <c r="F248" s="42"/>
    </row>
    <row r="249" spans="1:6" ht="15.75" customHeight="1">
      <c r="A249" s="41"/>
      <c r="C249" s="23"/>
      <c r="D249" s="40"/>
      <c r="E249" s="42"/>
      <c r="F249" s="42"/>
    </row>
    <row r="250" spans="1:6" ht="15.75" customHeight="1">
      <c r="A250" s="41"/>
      <c r="C250" s="23"/>
      <c r="D250" s="40"/>
      <c r="E250" s="42"/>
      <c r="F250" s="42"/>
    </row>
    <row r="251" spans="1:6" ht="15.75" customHeight="1">
      <c r="A251" s="41"/>
      <c r="C251" s="23"/>
      <c r="D251" s="40"/>
      <c r="E251" s="42"/>
      <c r="F251" s="42"/>
    </row>
    <row r="252" spans="1:6" ht="15.75" customHeight="1">
      <c r="A252" s="41"/>
      <c r="C252" s="23"/>
      <c r="D252" s="40"/>
      <c r="E252" s="42"/>
      <c r="F252" s="42"/>
    </row>
    <row r="253" spans="1:6" ht="15.75" customHeight="1">
      <c r="A253" s="41"/>
      <c r="C253" s="23"/>
      <c r="D253" s="40"/>
      <c r="E253" s="42"/>
      <c r="F253" s="42"/>
    </row>
    <row r="254" spans="1:6" ht="15.75" customHeight="1">
      <c r="A254" s="41"/>
      <c r="C254" s="23"/>
      <c r="D254" s="40"/>
      <c r="E254" s="42"/>
      <c r="F254" s="42"/>
    </row>
    <row r="255" spans="1:6" ht="15.75" customHeight="1">
      <c r="A255" s="41"/>
      <c r="C255" s="23"/>
      <c r="D255" s="40"/>
      <c r="E255" s="42"/>
      <c r="F255" s="42"/>
    </row>
    <row r="256" spans="1:6" ht="15.75" customHeight="1">
      <c r="A256" s="41"/>
      <c r="C256" s="23"/>
      <c r="D256" s="40"/>
      <c r="E256" s="42"/>
      <c r="F256" s="42"/>
    </row>
    <row r="257" spans="1:6" ht="15.75" customHeight="1">
      <c r="A257" s="41"/>
      <c r="C257" s="23"/>
      <c r="D257" s="40"/>
      <c r="E257" s="42"/>
      <c r="F257" s="42"/>
    </row>
    <row r="258" spans="1:6" ht="15.75" customHeight="1">
      <c r="A258" s="41"/>
      <c r="C258" s="23"/>
      <c r="D258" s="40"/>
      <c r="E258" s="42"/>
      <c r="F258" s="42"/>
    </row>
    <row r="259" spans="1:6" ht="15.75" customHeight="1">
      <c r="A259" s="41"/>
      <c r="C259" s="23"/>
      <c r="D259" s="40"/>
      <c r="E259" s="42"/>
      <c r="F259" s="42"/>
    </row>
    <row r="260" spans="1:6" ht="15.75" customHeight="1">
      <c r="A260" s="41"/>
      <c r="C260" s="23"/>
      <c r="D260" s="40"/>
      <c r="E260" s="42"/>
      <c r="F260" s="42"/>
    </row>
    <row r="261" spans="1:6" ht="15.75" customHeight="1">
      <c r="A261" s="41"/>
      <c r="C261" s="23"/>
      <c r="D261" s="40"/>
      <c r="E261" s="42"/>
      <c r="F261" s="42"/>
    </row>
    <row r="262" spans="1:6" ht="15.75" customHeight="1">
      <c r="A262" s="41"/>
      <c r="C262" s="23"/>
      <c r="D262" s="40"/>
      <c r="E262" s="42"/>
      <c r="F262" s="42"/>
    </row>
    <row r="263" spans="1:6" ht="15.75" customHeight="1">
      <c r="A263" s="41"/>
      <c r="C263" s="23"/>
      <c r="D263" s="40"/>
      <c r="E263" s="42"/>
      <c r="F263" s="42"/>
    </row>
    <row r="264" spans="1:6" ht="15.75" customHeight="1">
      <c r="A264" s="41"/>
      <c r="C264" s="23"/>
      <c r="D264" s="40"/>
      <c r="E264" s="42"/>
      <c r="F264" s="42"/>
    </row>
    <row r="265" spans="1:6" ht="15.75" customHeight="1">
      <c r="A265" s="41"/>
      <c r="C265" s="23"/>
      <c r="D265" s="40"/>
      <c r="E265" s="42"/>
      <c r="F265" s="42"/>
    </row>
    <row r="266" spans="1:6" ht="15.75" customHeight="1">
      <c r="A266" s="41"/>
      <c r="C266" s="23"/>
      <c r="D266" s="40"/>
      <c r="E266" s="42"/>
      <c r="F266" s="42"/>
    </row>
    <row r="267" spans="1:6" ht="15.75" customHeight="1">
      <c r="A267" s="41"/>
      <c r="C267" s="23"/>
      <c r="D267" s="40"/>
      <c r="E267" s="42"/>
      <c r="F267" s="42"/>
    </row>
    <row r="268" spans="1:6" ht="15.75" customHeight="1">
      <c r="A268" s="41"/>
      <c r="C268" s="23"/>
      <c r="D268" s="40"/>
      <c r="E268" s="42"/>
      <c r="F268" s="42"/>
    </row>
    <row r="269" spans="1:6" ht="15.75" customHeight="1">
      <c r="A269" s="41"/>
      <c r="C269" s="23"/>
      <c r="D269" s="40"/>
      <c r="E269" s="42"/>
      <c r="F269" s="42"/>
    </row>
    <row r="270" spans="1:6" ht="15.75" customHeight="1">
      <c r="A270" s="41"/>
      <c r="C270" s="23"/>
      <c r="D270" s="40"/>
      <c r="E270" s="42"/>
      <c r="F270" s="42"/>
    </row>
    <row r="271" spans="1:6" ht="15.75" customHeight="1">
      <c r="A271" s="41"/>
      <c r="C271" s="23"/>
      <c r="D271" s="40"/>
      <c r="E271" s="42"/>
      <c r="F271" s="42"/>
    </row>
    <row r="272" spans="1:6" ht="15.75" customHeight="1">
      <c r="A272" s="41"/>
      <c r="C272" s="23"/>
      <c r="D272" s="40"/>
      <c r="E272" s="42"/>
      <c r="F272" s="42"/>
    </row>
    <row r="273" spans="1:6" ht="15.75" customHeight="1">
      <c r="A273" s="41"/>
      <c r="C273" s="23"/>
      <c r="D273" s="40"/>
      <c r="E273" s="42"/>
      <c r="F273" s="42"/>
    </row>
    <row r="274" spans="1:6" ht="15.75" customHeight="1">
      <c r="A274" s="41"/>
      <c r="C274" s="23"/>
      <c r="D274" s="40"/>
      <c r="E274" s="42"/>
      <c r="F274" s="42"/>
    </row>
    <row r="275" spans="1:6" ht="15.75" customHeight="1">
      <c r="A275" s="41"/>
      <c r="C275" s="23"/>
      <c r="D275" s="40"/>
      <c r="E275" s="42"/>
      <c r="F275" s="42"/>
    </row>
    <row r="276" spans="1:6" ht="15.75" customHeight="1">
      <c r="A276" s="41"/>
      <c r="C276" s="23"/>
      <c r="D276" s="40"/>
      <c r="E276" s="42"/>
      <c r="F276" s="42"/>
    </row>
    <row r="277" spans="1:6" ht="15.75" customHeight="1">
      <c r="A277" s="41"/>
      <c r="C277" s="23"/>
      <c r="D277" s="40"/>
      <c r="E277" s="42"/>
      <c r="F277" s="42"/>
    </row>
    <row r="278" spans="1:6" ht="15.75" customHeight="1">
      <c r="A278" s="41"/>
      <c r="C278" s="23"/>
      <c r="D278" s="40"/>
      <c r="E278" s="42"/>
      <c r="F278" s="42"/>
    </row>
    <row r="279" spans="1:6" ht="15.75" customHeight="1">
      <c r="A279" s="41"/>
      <c r="C279" s="23"/>
      <c r="D279" s="40"/>
      <c r="E279" s="42"/>
      <c r="F279" s="42"/>
    </row>
    <row r="280" spans="1:6" ht="15.75" customHeight="1">
      <c r="A280" s="41"/>
      <c r="C280" s="23"/>
      <c r="D280" s="40"/>
      <c r="E280" s="42"/>
      <c r="F280" s="42"/>
    </row>
    <row r="281" spans="1:6" ht="15.75" customHeight="1">
      <c r="A281" s="41"/>
      <c r="C281" s="23"/>
      <c r="D281" s="40"/>
      <c r="E281" s="42"/>
      <c r="F281" s="42"/>
    </row>
    <row r="282" spans="1:6" ht="15.75" customHeight="1">
      <c r="A282" s="41"/>
      <c r="C282" s="23"/>
      <c r="D282" s="40"/>
      <c r="E282" s="42"/>
      <c r="F282" s="42"/>
    </row>
    <row r="283" spans="1:6" ht="15.75" customHeight="1">
      <c r="A283" s="41"/>
      <c r="C283" s="23"/>
      <c r="D283" s="40"/>
      <c r="E283" s="42"/>
      <c r="F283" s="42"/>
    </row>
    <row r="284" spans="1:6" ht="15.75" customHeight="1">
      <c r="A284" s="41"/>
      <c r="C284" s="23"/>
      <c r="D284" s="40"/>
      <c r="E284" s="42"/>
      <c r="F284" s="42"/>
    </row>
    <row r="285" spans="1:6" ht="15.75" customHeight="1">
      <c r="A285" s="41"/>
      <c r="C285" s="23"/>
      <c r="D285" s="40"/>
      <c r="E285" s="42"/>
      <c r="F285" s="42"/>
    </row>
    <row r="286" spans="1:6" ht="15.75" customHeight="1">
      <c r="A286" s="41"/>
      <c r="C286" s="23"/>
      <c r="D286" s="40"/>
      <c r="E286" s="42"/>
      <c r="F286" s="42"/>
    </row>
    <row r="287" spans="1:6" ht="15.75" customHeight="1">
      <c r="A287" s="41"/>
      <c r="C287" s="23"/>
      <c r="D287" s="40"/>
      <c r="E287" s="42"/>
      <c r="F287" s="42"/>
    </row>
    <row r="288" spans="1:6" ht="15.75" customHeight="1">
      <c r="A288" s="41"/>
      <c r="C288" s="23"/>
      <c r="D288" s="40"/>
      <c r="E288" s="42"/>
      <c r="F288" s="42"/>
    </row>
    <row r="289" spans="1:6" ht="15.75" customHeight="1">
      <c r="A289" s="41"/>
      <c r="C289" s="23"/>
      <c r="D289" s="40"/>
      <c r="E289" s="42"/>
      <c r="F289" s="42"/>
    </row>
    <row r="290" spans="1:6" ht="15.75" customHeight="1">
      <c r="A290" s="41"/>
      <c r="C290" s="23"/>
      <c r="D290" s="40"/>
      <c r="E290" s="42"/>
      <c r="F290" s="42"/>
    </row>
    <row r="291" spans="1:6" ht="15.75" customHeight="1">
      <c r="A291" s="41"/>
      <c r="C291" s="23"/>
      <c r="D291" s="40"/>
      <c r="E291" s="42"/>
      <c r="F291" s="42"/>
    </row>
    <row r="292" spans="1:6" ht="15.75" customHeight="1">
      <c r="A292" s="41"/>
      <c r="C292" s="23"/>
      <c r="D292" s="40"/>
      <c r="E292" s="42"/>
      <c r="F292" s="42"/>
    </row>
    <row r="293" spans="1:6" ht="15.75" customHeight="1">
      <c r="A293" s="41"/>
      <c r="C293" s="23"/>
      <c r="D293" s="40"/>
      <c r="E293" s="42"/>
      <c r="F293" s="42"/>
    </row>
    <row r="294" spans="1:6" ht="15.75" customHeight="1">
      <c r="A294" s="41"/>
      <c r="C294" s="23"/>
      <c r="D294" s="40"/>
      <c r="E294" s="42"/>
      <c r="F294" s="42"/>
    </row>
    <row r="295" spans="1:6" ht="15.75" customHeight="1">
      <c r="A295" s="41"/>
      <c r="C295" s="23"/>
      <c r="D295" s="40"/>
      <c r="E295" s="42"/>
      <c r="F295" s="42"/>
    </row>
    <row r="296" spans="1:6" ht="15.75" customHeight="1">
      <c r="A296" s="41"/>
      <c r="C296" s="23"/>
      <c r="D296" s="40"/>
      <c r="E296" s="42"/>
      <c r="F296" s="42"/>
    </row>
    <row r="297" spans="1:6" ht="15.75" customHeight="1">
      <c r="A297" s="41"/>
      <c r="C297" s="23"/>
      <c r="D297" s="40"/>
      <c r="E297" s="42"/>
      <c r="F297" s="42"/>
    </row>
    <row r="298" spans="1:6" ht="15.75" customHeight="1">
      <c r="A298" s="41"/>
      <c r="C298" s="23"/>
      <c r="D298" s="40"/>
      <c r="E298" s="42"/>
      <c r="F298" s="42"/>
    </row>
    <row r="299" spans="1:6" ht="15.75" customHeight="1">
      <c r="A299" s="41"/>
      <c r="C299" s="23"/>
      <c r="D299" s="40"/>
      <c r="E299" s="42"/>
      <c r="F299" s="42"/>
    </row>
    <row r="300" spans="1:6" ht="15.75" customHeight="1">
      <c r="A300" s="41"/>
      <c r="C300" s="23"/>
      <c r="D300" s="40"/>
      <c r="E300" s="42"/>
      <c r="F300" s="42"/>
    </row>
    <row r="301" spans="1:6" ht="15.75" customHeight="1">
      <c r="A301" s="41"/>
      <c r="C301" s="23"/>
      <c r="D301" s="40"/>
      <c r="E301" s="42"/>
      <c r="F301" s="42"/>
    </row>
    <row r="302" spans="1:6" ht="15.75" customHeight="1">
      <c r="A302" s="41"/>
      <c r="C302" s="23"/>
      <c r="D302" s="40"/>
      <c r="E302" s="42"/>
      <c r="F302" s="42"/>
    </row>
    <row r="303" spans="1:6" ht="15.75" customHeight="1">
      <c r="A303" s="41"/>
      <c r="C303" s="23"/>
      <c r="D303" s="40"/>
      <c r="E303" s="42"/>
      <c r="F303" s="42"/>
    </row>
    <row r="304" spans="1:6" ht="15.75" customHeight="1">
      <c r="A304" s="41"/>
      <c r="C304" s="23"/>
      <c r="D304" s="40"/>
      <c r="E304" s="42"/>
      <c r="F304" s="42"/>
    </row>
    <row r="305" spans="1:6" ht="15.75" customHeight="1">
      <c r="A305" s="41"/>
      <c r="C305" s="23"/>
      <c r="D305" s="40"/>
      <c r="E305" s="42"/>
      <c r="F305" s="42"/>
    </row>
    <row r="306" spans="1:6" ht="15.75" customHeight="1">
      <c r="A306" s="41"/>
      <c r="C306" s="23"/>
      <c r="D306" s="40"/>
      <c r="E306" s="42"/>
      <c r="F306" s="42"/>
    </row>
    <row r="307" spans="1:6" ht="15.75" customHeight="1">
      <c r="A307" s="41"/>
      <c r="C307" s="23"/>
      <c r="D307" s="40"/>
      <c r="E307" s="42"/>
      <c r="F307" s="42"/>
    </row>
    <row r="308" spans="1:6" ht="15.75" customHeight="1">
      <c r="A308" s="41"/>
      <c r="C308" s="23"/>
      <c r="D308" s="40"/>
      <c r="E308" s="42"/>
      <c r="F308" s="42"/>
    </row>
    <row r="309" spans="1:6" ht="15.75" customHeight="1">
      <c r="A309" s="41"/>
      <c r="C309" s="23"/>
      <c r="D309" s="40"/>
      <c r="E309" s="42"/>
      <c r="F309" s="42"/>
    </row>
    <row r="310" spans="1:6" ht="15.75" customHeight="1">
      <c r="A310" s="41"/>
      <c r="C310" s="23"/>
      <c r="D310" s="40"/>
      <c r="E310" s="42"/>
      <c r="F310" s="42"/>
    </row>
    <row r="311" spans="1:6" ht="15.75" customHeight="1">
      <c r="A311" s="41"/>
      <c r="C311" s="23"/>
      <c r="D311" s="40"/>
      <c r="E311" s="44"/>
      <c r="F311" s="42"/>
    </row>
    <row r="312" spans="1:6" ht="15.75" customHeight="1">
      <c r="A312" s="41"/>
      <c r="C312" s="23"/>
      <c r="D312" s="40"/>
      <c r="E312" s="44"/>
      <c r="F312" s="42"/>
    </row>
    <row r="313" spans="1:6" ht="15.75" customHeight="1">
      <c r="A313" s="41"/>
      <c r="C313" s="23"/>
      <c r="D313" s="40"/>
      <c r="E313" s="44"/>
      <c r="F313" s="42"/>
    </row>
    <row r="314" spans="1:6" ht="15.75" customHeight="1">
      <c r="A314" s="41"/>
      <c r="C314" s="23"/>
      <c r="D314" s="40"/>
      <c r="E314" s="44"/>
      <c r="F314" s="42"/>
    </row>
    <row r="315" spans="1:6" ht="15.75" customHeight="1">
      <c r="A315" s="41"/>
      <c r="C315" s="23"/>
      <c r="D315" s="40"/>
      <c r="E315" s="44"/>
      <c r="F315" s="42"/>
    </row>
    <row r="316" spans="1:6" ht="15.75" customHeight="1">
      <c r="A316" s="41"/>
      <c r="C316" s="23"/>
      <c r="D316" s="40"/>
      <c r="E316" s="44"/>
      <c r="F316" s="42"/>
    </row>
    <row r="317" spans="1:6" ht="15.75" customHeight="1">
      <c r="A317" s="41"/>
      <c r="C317" s="23"/>
      <c r="D317" s="40"/>
      <c r="E317" s="44"/>
      <c r="F317" s="42"/>
    </row>
    <row r="318" spans="1:6" ht="15.75" customHeight="1">
      <c r="A318" s="41"/>
      <c r="C318" s="23"/>
      <c r="D318" s="40"/>
      <c r="E318" s="44"/>
      <c r="F318" s="42"/>
    </row>
    <row r="319" spans="1:6" ht="15.75" customHeight="1">
      <c r="A319" s="41"/>
      <c r="C319" s="23"/>
      <c r="D319" s="40"/>
      <c r="E319" s="44"/>
      <c r="F319" s="42"/>
    </row>
    <row r="320" spans="1:6" ht="15.75" customHeight="1">
      <c r="A320" s="41"/>
      <c r="C320" s="23"/>
      <c r="D320" s="40"/>
      <c r="E320" s="44"/>
      <c r="F320" s="42"/>
    </row>
    <row r="321" spans="1:6" ht="15.75" customHeight="1">
      <c r="A321" s="41"/>
      <c r="C321" s="23"/>
      <c r="D321" s="40"/>
      <c r="E321" s="44"/>
      <c r="F321" s="42"/>
    </row>
    <row r="322" spans="1:6" ht="15.75" customHeight="1">
      <c r="A322" s="41"/>
      <c r="C322" s="23"/>
      <c r="D322" s="40"/>
      <c r="E322" s="44"/>
      <c r="F322" s="42"/>
    </row>
    <row r="323" spans="1:6" ht="15.75" customHeight="1">
      <c r="A323" s="41"/>
      <c r="C323" s="23"/>
      <c r="D323" s="40"/>
      <c r="E323" s="44"/>
      <c r="F323" s="42"/>
    </row>
    <row r="324" spans="1:6" ht="15.75" customHeight="1">
      <c r="A324" s="41"/>
      <c r="C324" s="23"/>
      <c r="D324" s="40"/>
      <c r="E324" s="44"/>
      <c r="F324" s="42"/>
    </row>
    <row r="325" spans="1:6" ht="15.75" customHeight="1">
      <c r="A325" s="41"/>
      <c r="C325" s="23"/>
      <c r="D325" s="40"/>
      <c r="E325" s="44"/>
      <c r="F325" s="42"/>
    </row>
    <row r="326" spans="1:6" ht="15.75" customHeight="1">
      <c r="A326" s="41"/>
      <c r="C326" s="23"/>
      <c r="D326" s="40"/>
      <c r="E326" s="44"/>
      <c r="F326" s="42"/>
    </row>
    <row r="327" spans="1:6" ht="15.75" customHeight="1">
      <c r="A327" s="41"/>
      <c r="C327" s="23"/>
      <c r="D327" s="40"/>
      <c r="E327" s="44"/>
      <c r="F327" s="42"/>
    </row>
    <row r="328" spans="1:6" ht="15.75" customHeight="1">
      <c r="A328" s="41"/>
      <c r="C328" s="23"/>
      <c r="D328" s="40"/>
      <c r="E328" s="44"/>
      <c r="F328" s="42"/>
    </row>
    <row r="329" spans="1:6" ht="15.75" customHeight="1">
      <c r="A329" s="41"/>
      <c r="C329" s="23"/>
      <c r="D329" s="40"/>
      <c r="E329" s="44"/>
      <c r="F329" s="42"/>
    </row>
    <row r="330" spans="1:6" ht="15.75" customHeight="1">
      <c r="A330" s="41"/>
      <c r="C330" s="23"/>
      <c r="D330" s="40"/>
      <c r="E330" s="44"/>
      <c r="F330" s="42"/>
    </row>
    <row r="331" spans="1:6" ht="15.75" customHeight="1">
      <c r="A331" s="41"/>
      <c r="C331" s="23"/>
      <c r="D331" s="40"/>
      <c r="E331" s="44"/>
      <c r="F331" s="42"/>
    </row>
    <row r="332" spans="1:6" ht="15.75" customHeight="1">
      <c r="A332" s="41"/>
      <c r="C332" s="23"/>
      <c r="D332" s="40"/>
      <c r="E332" s="44"/>
      <c r="F332" s="42"/>
    </row>
    <row r="333" spans="1:6" ht="15.75" customHeight="1">
      <c r="A333" s="41"/>
      <c r="C333" s="23"/>
      <c r="D333" s="40"/>
      <c r="E333" s="44"/>
      <c r="F333" s="42"/>
    </row>
    <row r="334" spans="1:6" ht="15.75" customHeight="1">
      <c r="A334" s="41"/>
      <c r="C334" s="23"/>
      <c r="D334" s="40"/>
      <c r="E334" s="44"/>
      <c r="F334" s="42"/>
    </row>
    <row r="335" spans="1:6" ht="15.75" customHeight="1">
      <c r="A335" s="41"/>
      <c r="C335" s="23"/>
      <c r="D335" s="40"/>
      <c r="E335" s="44"/>
      <c r="F335" s="42"/>
    </row>
    <row r="336" spans="1:6" ht="15.75" customHeight="1">
      <c r="A336" s="41"/>
      <c r="C336" s="23"/>
      <c r="D336" s="40"/>
      <c r="E336" s="44"/>
      <c r="F336" s="42"/>
    </row>
    <row r="337" spans="1:6" ht="15.75" customHeight="1">
      <c r="A337" s="41"/>
      <c r="C337" s="23"/>
      <c r="D337" s="40"/>
      <c r="E337" s="44"/>
      <c r="F337" s="42"/>
    </row>
    <row r="338" spans="1:6" ht="15.75" customHeight="1">
      <c r="A338" s="41"/>
      <c r="C338" s="23"/>
      <c r="D338" s="40"/>
      <c r="E338" s="44"/>
      <c r="F338" s="42"/>
    </row>
    <row r="339" spans="1:6" ht="15.75" customHeight="1">
      <c r="A339" s="41"/>
      <c r="C339" s="23"/>
      <c r="D339" s="40"/>
      <c r="E339" s="44"/>
      <c r="F339" s="42"/>
    </row>
    <row r="340" spans="1:6" ht="15.75" customHeight="1">
      <c r="A340" s="41"/>
      <c r="C340" s="23"/>
      <c r="D340" s="40"/>
      <c r="E340" s="44"/>
      <c r="F340" s="42"/>
    </row>
    <row r="341" spans="1:6" ht="15.75" customHeight="1">
      <c r="A341" s="41"/>
      <c r="C341" s="23"/>
      <c r="D341" s="40"/>
      <c r="E341" s="44"/>
      <c r="F341" s="42"/>
    </row>
    <row r="342" spans="1:6" ht="15.75" customHeight="1">
      <c r="A342" s="41"/>
      <c r="C342" s="23"/>
      <c r="D342" s="40"/>
      <c r="E342" s="44"/>
      <c r="F342" s="42"/>
    </row>
    <row r="343" spans="1:6" ht="15.75" customHeight="1">
      <c r="A343" s="41"/>
      <c r="C343" s="23"/>
      <c r="D343" s="40"/>
      <c r="E343" s="44"/>
      <c r="F343" s="42"/>
    </row>
    <row r="344" spans="1:6" ht="15.75" customHeight="1">
      <c r="A344" s="41"/>
      <c r="C344" s="23"/>
      <c r="D344" s="40"/>
      <c r="E344" s="44"/>
      <c r="F344" s="42"/>
    </row>
    <row r="345" spans="1:6" ht="15.75" customHeight="1">
      <c r="A345" s="41"/>
      <c r="C345" s="23"/>
      <c r="D345" s="40"/>
      <c r="E345" s="44"/>
      <c r="F345" s="42"/>
    </row>
    <row r="346" spans="1:6" ht="15.75" customHeight="1">
      <c r="A346" s="41"/>
      <c r="C346" s="23"/>
      <c r="D346" s="40"/>
      <c r="E346" s="44"/>
      <c r="F346" s="42"/>
    </row>
    <row r="347" spans="1:6" ht="15.75" customHeight="1">
      <c r="A347" s="41"/>
      <c r="C347" s="23"/>
      <c r="D347" s="40"/>
      <c r="E347" s="44"/>
      <c r="F347" s="42"/>
    </row>
    <row r="348" spans="1:6" ht="15.75" customHeight="1">
      <c r="A348" s="41"/>
      <c r="C348" s="23"/>
      <c r="D348" s="40"/>
      <c r="E348" s="44"/>
      <c r="F348" s="42"/>
    </row>
    <row r="349" spans="1:6" ht="15.75" customHeight="1">
      <c r="A349" s="41"/>
      <c r="C349" s="23"/>
      <c r="D349" s="40"/>
      <c r="E349" s="44"/>
      <c r="F349" s="42"/>
    </row>
    <row r="350" spans="1:6" ht="15.75" customHeight="1">
      <c r="A350" s="41"/>
      <c r="C350" s="23"/>
      <c r="D350" s="40"/>
      <c r="E350" s="44"/>
      <c r="F350" s="42"/>
    </row>
    <row r="351" spans="1:6" ht="15.75" customHeight="1">
      <c r="A351" s="41"/>
      <c r="C351" s="23"/>
      <c r="D351" s="40"/>
      <c r="E351" s="44"/>
      <c r="F351" s="42"/>
    </row>
    <row r="352" spans="1:6" ht="15.75" customHeight="1">
      <c r="A352" s="41"/>
      <c r="C352" s="23"/>
      <c r="D352" s="40"/>
      <c r="E352" s="44"/>
      <c r="F352" s="42"/>
    </row>
    <row r="353" spans="1:6" ht="15.75" customHeight="1">
      <c r="A353" s="41"/>
      <c r="C353" s="23"/>
      <c r="D353" s="40"/>
      <c r="E353" s="44"/>
      <c r="F353" s="42"/>
    </row>
    <row r="354" spans="1:6" ht="15.75" customHeight="1">
      <c r="A354" s="41"/>
      <c r="C354" s="23"/>
      <c r="D354" s="40"/>
      <c r="E354" s="44"/>
      <c r="F354" s="42"/>
    </row>
    <row r="355" spans="1:6" ht="15.75" customHeight="1">
      <c r="A355" s="41"/>
      <c r="C355" s="23"/>
      <c r="D355" s="40"/>
      <c r="E355" s="44"/>
      <c r="F355" s="42"/>
    </row>
    <row r="356" spans="1:6" ht="15.75" customHeight="1">
      <c r="A356" s="41"/>
      <c r="C356" s="23"/>
      <c r="D356" s="40"/>
      <c r="E356" s="44"/>
      <c r="F356" s="42"/>
    </row>
    <row r="357" spans="1:6" ht="15.75" customHeight="1">
      <c r="A357" s="41"/>
      <c r="C357" s="23"/>
      <c r="D357" s="40"/>
      <c r="E357" s="44"/>
      <c r="F357" s="42"/>
    </row>
    <row r="358" spans="1:6" ht="15.75" customHeight="1">
      <c r="A358" s="41"/>
      <c r="C358" s="23"/>
      <c r="D358" s="40"/>
      <c r="E358" s="44"/>
      <c r="F358" s="42"/>
    </row>
    <row r="359" spans="1:6" ht="15.75" customHeight="1">
      <c r="A359" s="41"/>
      <c r="C359" s="23"/>
      <c r="D359" s="40"/>
      <c r="E359" s="44"/>
      <c r="F359" s="42"/>
    </row>
    <row r="360" spans="1:6" ht="15.75" customHeight="1">
      <c r="A360" s="41"/>
      <c r="C360" s="23"/>
      <c r="D360" s="40"/>
      <c r="E360" s="44"/>
      <c r="F360" s="42"/>
    </row>
    <row r="361" spans="1:6" ht="15.75" customHeight="1">
      <c r="A361" s="41"/>
      <c r="C361" s="23"/>
      <c r="D361" s="40"/>
      <c r="E361" s="44"/>
      <c r="F361" s="42"/>
    </row>
    <row r="362" spans="1:6" ht="15.75" customHeight="1">
      <c r="A362" s="41"/>
      <c r="C362" s="23"/>
      <c r="D362" s="40"/>
      <c r="E362" s="44"/>
      <c r="F362" s="42"/>
    </row>
    <row r="363" spans="1:6" ht="15.75" customHeight="1">
      <c r="A363" s="41"/>
      <c r="C363" s="23"/>
      <c r="D363" s="40"/>
      <c r="E363" s="44"/>
      <c r="F363" s="42"/>
    </row>
    <row r="364" spans="1:6" ht="15.75" customHeight="1">
      <c r="A364" s="41"/>
      <c r="C364" s="23"/>
      <c r="D364" s="40"/>
      <c r="E364" s="44"/>
      <c r="F364" s="42"/>
    </row>
    <row r="365" spans="1:6" ht="15.75" customHeight="1">
      <c r="A365" s="41"/>
      <c r="C365" s="23"/>
      <c r="D365" s="40"/>
      <c r="E365" s="44"/>
      <c r="F365" s="42"/>
    </row>
    <row r="366" spans="1:6" ht="15.75" customHeight="1">
      <c r="A366" s="41"/>
      <c r="C366" s="23"/>
      <c r="D366" s="40"/>
      <c r="E366" s="44"/>
      <c r="F366" s="42"/>
    </row>
    <row r="367" spans="1:6" ht="15.75" customHeight="1">
      <c r="A367" s="41"/>
      <c r="C367" s="23"/>
      <c r="D367" s="40"/>
      <c r="E367" s="44"/>
      <c r="F367" s="42"/>
    </row>
    <row r="368" spans="1:6" ht="15.75" customHeight="1">
      <c r="A368" s="41"/>
      <c r="C368" s="23"/>
      <c r="D368" s="40"/>
      <c r="E368" s="44"/>
      <c r="F368" s="42"/>
    </row>
    <row r="369" spans="1:6" ht="15.75" customHeight="1">
      <c r="A369" s="41"/>
      <c r="C369" s="23"/>
      <c r="D369" s="40"/>
      <c r="E369" s="44"/>
      <c r="F369" s="42"/>
    </row>
    <row r="370" spans="1:6" ht="15.75" customHeight="1">
      <c r="A370" s="41"/>
      <c r="C370" s="23"/>
      <c r="D370" s="40"/>
      <c r="E370" s="44"/>
      <c r="F370" s="42"/>
    </row>
    <row r="371" spans="1:6" ht="15.75" customHeight="1">
      <c r="A371" s="41"/>
      <c r="C371" s="23"/>
      <c r="D371" s="40"/>
      <c r="E371" s="44"/>
      <c r="F371" s="42"/>
    </row>
    <row r="372" spans="1:6" ht="15.75" customHeight="1">
      <c r="A372" s="41"/>
      <c r="C372" s="23"/>
      <c r="D372" s="40"/>
      <c r="E372" s="44"/>
      <c r="F372" s="42"/>
    </row>
    <row r="373" spans="1:6" ht="15.75" customHeight="1">
      <c r="A373" s="41"/>
      <c r="C373" s="23"/>
      <c r="D373" s="40"/>
      <c r="E373" s="44"/>
      <c r="F373" s="42"/>
    </row>
    <row r="374" spans="1:6" ht="15.75" customHeight="1">
      <c r="A374" s="41"/>
      <c r="C374" s="23"/>
      <c r="D374" s="40"/>
      <c r="E374" s="44"/>
      <c r="F374" s="42"/>
    </row>
    <row r="375" spans="1:6" ht="15.75" customHeight="1">
      <c r="A375" s="41"/>
      <c r="C375" s="23"/>
      <c r="D375" s="40"/>
      <c r="E375" s="44"/>
      <c r="F375" s="42"/>
    </row>
    <row r="376" spans="1:6" ht="15.75" customHeight="1">
      <c r="A376" s="41"/>
      <c r="C376" s="23"/>
      <c r="D376" s="40"/>
      <c r="E376" s="44"/>
      <c r="F376" s="42"/>
    </row>
    <row r="377" spans="1:6" ht="15.75" customHeight="1">
      <c r="A377" s="41"/>
      <c r="C377" s="23"/>
      <c r="D377" s="40"/>
      <c r="E377" s="44"/>
      <c r="F377" s="42"/>
    </row>
    <row r="378" spans="1:6" ht="15.75" customHeight="1">
      <c r="A378" s="41"/>
      <c r="C378" s="23"/>
      <c r="D378" s="40"/>
      <c r="E378" s="44"/>
      <c r="F378" s="42"/>
    </row>
    <row r="379" spans="1:6" ht="15.75" customHeight="1">
      <c r="A379" s="41"/>
      <c r="C379" s="23"/>
      <c r="D379" s="40"/>
      <c r="E379" s="44"/>
      <c r="F379" s="42"/>
    </row>
    <row r="380" spans="1:6" ht="15.75" customHeight="1">
      <c r="A380" s="41"/>
      <c r="C380" s="23"/>
      <c r="D380" s="40"/>
      <c r="E380" s="44"/>
      <c r="F380" s="42"/>
    </row>
    <row r="381" spans="1:6" ht="15.75" customHeight="1">
      <c r="A381" s="41"/>
      <c r="C381" s="23"/>
      <c r="D381" s="40"/>
      <c r="E381" s="44"/>
      <c r="F381" s="42"/>
    </row>
    <row r="382" spans="1:6" ht="15.75" customHeight="1">
      <c r="A382" s="41"/>
      <c r="C382" s="23"/>
      <c r="D382" s="40"/>
      <c r="E382" s="44"/>
      <c r="F382" s="42"/>
    </row>
    <row r="383" spans="1:6" ht="15.75" customHeight="1">
      <c r="A383" s="41"/>
      <c r="C383" s="23"/>
      <c r="D383" s="40"/>
      <c r="E383" s="44"/>
      <c r="F383" s="42"/>
    </row>
    <row r="384" spans="1:6" ht="15.75" customHeight="1">
      <c r="A384" s="41"/>
      <c r="C384" s="23"/>
      <c r="D384" s="40"/>
      <c r="E384" s="44"/>
      <c r="F384" s="42"/>
    </row>
    <row r="385" spans="1:6" ht="15.75" customHeight="1">
      <c r="A385" s="41"/>
      <c r="C385" s="23"/>
      <c r="D385" s="40"/>
      <c r="E385" s="44"/>
      <c r="F385" s="42"/>
    </row>
    <row r="386" spans="1:6" ht="15.75" customHeight="1">
      <c r="A386" s="41"/>
      <c r="C386" s="23"/>
      <c r="D386" s="40"/>
      <c r="E386" s="44"/>
      <c r="F386" s="42"/>
    </row>
    <row r="387" spans="1:6" ht="15.75" customHeight="1">
      <c r="A387" s="41"/>
      <c r="C387" s="23"/>
      <c r="D387" s="40"/>
      <c r="E387" s="44"/>
      <c r="F387" s="42"/>
    </row>
    <row r="388" spans="1:6" ht="15.75" customHeight="1">
      <c r="A388" s="41"/>
      <c r="C388" s="23"/>
      <c r="D388" s="40"/>
      <c r="E388" s="44"/>
      <c r="F388" s="42"/>
    </row>
    <row r="389" spans="1:6" ht="15.75" customHeight="1">
      <c r="A389" s="41"/>
      <c r="C389" s="23"/>
      <c r="D389" s="40"/>
      <c r="E389" s="44"/>
      <c r="F389" s="42"/>
    </row>
    <row r="390" spans="1:6" ht="15.75" customHeight="1">
      <c r="A390" s="41"/>
      <c r="C390" s="23"/>
      <c r="D390" s="40"/>
      <c r="E390" s="44"/>
      <c r="F390" s="42"/>
    </row>
    <row r="391" spans="1:6" ht="15.75" customHeight="1">
      <c r="A391" s="41"/>
      <c r="C391" s="23"/>
      <c r="D391" s="40"/>
      <c r="E391" s="44"/>
      <c r="F391" s="42"/>
    </row>
    <row r="392" spans="1:6" ht="15.75" customHeight="1">
      <c r="A392" s="41"/>
      <c r="C392" s="23"/>
      <c r="D392" s="40"/>
      <c r="E392" s="44"/>
      <c r="F392" s="42"/>
    </row>
    <row r="393" spans="1:6" ht="15.75" customHeight="1">
      <c r="A393" s="41"/>
      <c r="D393" s="41"/>
      <c r="E393" s="44"/>
      <c r="F393" s="42"/>
    </row>
    <row r="394" spans="1:6" ht="15.75" customHeight="1">
      <c r="A394" s="41"/>
      <c r="D394" s="41"/>
      <c r="E394" s="44"/>
      <c r="F394" s="42"/>
    </row>
    <row r="395" spans="1:6" ht="15.75" customHeight="1">
      <c r="A395" s="41"/>
      <c r="D395" s="41"/>
      <c r="E395" s="44"/>
      <c r="F395" s="42"/>
    </row>
    <row r="396" spans="1:6" ht="15.75" customHeight="1">
      <c r="A396" s="41"/>
      <c r="D396" s="41"/>
      <c r="E396" s="44"/>
      <c r="F396" s="42"/>
    </row>
    <row r="397" spans="1:6" ht="15.75" customHeight="1">
      <c r="A397" s="41"/>
      <c r="D397" s="41"/>
      <c r="E397" s="44"/>
      <c r="F397" s="42"/>
    </row>
    <row r="398" spans="1:6" ht="15.75" customHeight="1">
      <c r="A398" s="41"/>
      <c r="D398" s="41"/>
      <c r="E398" s="44"/>
      <c r="F398" s="42"/>
    </row>
    <row r="399" spans="1:6" ht="15.75" customHeight="1">
      <c r="A399" s="41"/>
      <c r="D399" s="41"/>
      <c r="E399" s="44"/>
      <c r="F399" s="42"/>
    </row>
    <row r="400" spans="1:6" ht="15.75" customHeight="1">
      <c r="A400" s="41"/>
      <c r="D400" s="41"/>
      <c r="E400" s="44"/>
      <c r="F400" s="42"/>
    </row>
    <row r="401" spans="1:6" ht="15.75" customHeight="1">
      <c r="A401" s="41"/>
      <c r="D401" s="41"/>
      <c r="E401" s="44"/>
      <c r="F401" s="43"/>
    </row>
    <row r="402" spans="1:6" ht="15.75" customHeight="1">
      <c r="A402" s="41"/>
      <c r="D402" s="41"/>
      <c r="E402" s="44"/>
      <c r="F402" s="43"/>
    </row>
    <row r="403" spans="1:6" ht="15.75" customHeight="1">
      <c r="A403" s="41"/>
      <c r="D403" s="41"/>
      <c r="E403" s="44"/>
      <c r="F403" s="43"/>
    </row>
    <row r="404" spans="1:6" ht="15.75" customHeight="1">
      <c r="A404" s="41"/>
      <c r="D404" s="41"/>
      <c r="E404" s="44"/>
      <c r="F404" s="43"/>
    </row>
    <row r="405" spans="1:6" ht="15.75" customHeight="1">
      <c r="A405" s="41"/>
      <c r="D405" s="41"/>
      <c r="E405" s="44"/>
      <c r="F405" s="43"/>
    </row>
    <row r="406" spans="1:6" ht="15.75" customHeight="1">
      <c r="A406" s="41"/>
      <c r="D406" s="41"/>
      <c r="E406" s="44"/>
      <c r="F406" s="43"/>
    </row>
    <row r="407" spans="1:6" ht="15.75" customHeight="1">
      <c r="A407" s="41"/>
      <c r="D407" s="41"/>
      <c r="E407" s="44"/>
      <c r="F407" s="43"/>
    </row>
    <row r="408" spans="1:6" ht="15.75" customHeight="1">
      <c r="A408" s="41"/>
      <c r="D408" s="41"/>
      <c r="E408" s="44"/>
      <c r="F408" s="43"/>
    </row>
    <row r="409" spans="1:6" ht="15.75" customHeight="1">
      <c r="A409" s="41"/>
      <c r="D409" s="41"/>
      <c r="E409" s="44"/>
      <c r="F409" s="43"/>
    </row>
    <row r="410" spans="1:6" ht="15.75" customHeight="1">
      <c r="A410" s="41"/>
      <c r="D410" s="41"/>
      <c r="E410" s="44"/>
      <c r="F410" s="43"/>
    </row>
    <row r="411" spans="1:6" ht="15.75" customHeight="1">
      <c r="A411" s="41"/>
      <c r="D411" s="41"/>
      <c r="E411" s="44"/>
      <c r="F411" s="43"/>
    </row>
    <row r="412" spans="1:6" ht="15.75" customHeight="1">
      <c r="A412" s="41"/>
      <c r="D412" s="41"/>
      <c r="E412" s="44"/>
      <c r="F412" s="43"/>
    </row>
    <row r="413" spans="1:6" ht="15.75" customHeight="1">
      <c r="A413" s="41"/>
      <c r="D413" s="41"/>
      <c r="E413" s="44"/>
      <c r="F413" s="43"/>
    </row>
    <row r="414" spans="1:6" ht="15.75" customHeight="1">
      <c r="A414" s="41"/>
      <c r="D414" s="41"/>
      <c r="E414" s="44"/>
      <c r="F414" s="43"/>
    </row>
    <row r="415" spans="1:6" ht="15.75" customHeight="1">
      <c r="A415" s="41"/>
      <c r="D415" s="41"/>
      <c r="E415" s="44"/>
      <c r="F415" s="43"/>
    </row>
    <row r="416" spans="1:6" ht="15.75" customHeight="1">
      <c r="A416" s="41"/>
      <c r="D416" s="41"/>
      <c r="E416" s="44"/>
      <c r="F416" s="43"/>
    </row>
    <row r="417" spans="1:6" ht="15.75" customHeight="1">
      <c r="A417" s="41"/>
      <c r="D417" s="41"/>
      <c r="E417" s="44"/>
      <c r="F417" s="43"/>
    </row>
    <row r="418" spans="1:6" ht="15.75" customHeight="1">
      <c r="A418" s="41"/>
      <c r="D418" s="41"/>
      <c r="E418" s="44"/>
      <c r="F418" s="43"/>
    </row>
    <row r="419" spans="1:6" ht="15.75" customHeight="1">
      <c r="A419" s="41"/>
      <c r="D419" s="41"/>
      <c r="E419" s="44"/>
      <c r="F419" s="43"/>
    </row>
    <row r="420" spans="1:6" ht="15.75" customHeight="1">
      <c r="A420" s="41"/>
      <c r="D420" s="41"/>
      <c r="E420" s="44"/>
      <c r="F420" s="43"/>
    </row>
    <row r="421" spans="1:6" ht="15.75" customHeight="1">
      <c r="A421" s="41"/>
      <c r="D421" s="41"/>
      <c r="E421" s="44"/>
      <c r="F421" s="43"/>
    </row>
    <row r="422" spans="1:6" ht="15.75" customHeight="1">
      <c r="A422" s="41"/>
      <c r="D422" s="41"/>
      <c r="E422" s="44"/>
      <c r="F422" s="43"/>
    </row>
    <row r="423" spans="1:6" ht="15.75" customHeight="1">
      <c r="A423" s="41"/>
      <c r="D423" s="41"/>
      <c r="E423" s="44"/>
      <c r="F423" s="43"/>
    </row>
    <row r="424" spans="1:6" ht="15.75" customHeight="1">
      <c r="A424" s="41"/>
      <c r="D424" s="41"/>
      <c r="E424" s="44"/>
      <c r="F424" s="43"/>
    </row>
    <row r="425" spans="1:6" ht="15.75" customHeight="1">
      <c r="A425" s="41"/>
      <c r="D425" s="41"/>
      <c r="E425" s="44"/>
      <c r="F425" s="43"/>
    </row>
    <row r="426" spans="1:6" ht="15.75" customHeight="1">
      <c r="A426" s="41"/>
      <c r="D426" s="41"/>
      <c r="E426" s="44"/>
      <c r="F426" s="43"/>
    </row>
    <row r="427" spans="1:6" ht="15.75" customHeight="1">
      <c r="A427" s="41"/>
      <c r="D427" s="41"/>
      <c r="E427" s="44"/>
      <c r="F427" s="43"/>
    </row>
    <row r="428" spans="1:6" ht="15.75" customHeight="1">
      <c r="A428" s="41"/>
      <c r="D428" s="41"/>
      <c r="E428" s="44"/>
      <c r="F428" s="43"/>
    </row>
    <row r="429" spans="1:6" ht="15.75" customHeight="1">
      <c r="A429" s="41"/>
      <c r="D429" s="41"/>
      <c r="E429" s="44"/>
      <c r="F429" s="43"/>
    </row>
    <row r="430" spans="1:6" ht="15.75" customHeight="1">
      <c r="A430" s="41"/>
      <c r="D430" s="41"/>
      <c r="E430" s="44"/>
      <c r="F430" s="43"/>
    </row>
    <row r="431" spans="1:6" ht="15.75" customHeight="1">
      <c r="A431" s="41"/>
      <c r="D431" s="41"/>
      <c r="E431" s="44"/>
      <c r="F431" s="43"/>
    </row>
    <row r="432" spans="1:6" ht="15.75" customHeight="1">
      <c r="A432" s="41"/>
      <c r="D432" s="41"/>
      <c r="E432" s="44"/>
      <c r="F432" s="43"/>
    </row>
    <row r="433" spans="1:6" ht="15.75" customHeight="1">
      <c r="A433" s="41"/>
      <c r="D433" s="41"/>
      <c r="E433" s="44"/>
      <c r="F433" s="43"/>
    </row>
    <row r="434" spans="1:6" ht="15.75" customHeight="1">
      <c r="A434" s="41"/>
      <c r="D434" s="41"/>
      <c r="E434" s="44"/>
      <c r="F434" s="43"/>
    </row>
    <row r="435" spans="1:6" ht="15.75" customHeight="1">
      <c r="A435" s="41"/>
      <c r="D435" s="41"/>
      <c r="E435" s="44"/>
      <c r="F435" s="43"/>
    </row>
    <row r="436" spans="1:6" ht="15.75" customHeight="1">
      <c r="A436" s="41"/>
      <c r="D436" s="41"/>
      <c r="E436" s="44"/>
      <c r="F436" s="43"/>
    </row>
    <row r="437" spans="1:6" ht="15.75" customHeight="1">
      <c r="A437" s="41"/>
      <c r="D437" s="41"/>
      <c r="E437" s="44"/>
      <c r="F437" s="43"/>
    </row>
    <row r="438" spans="1:6" ht="15.75" customHeight="1">
      <c r="A438" s="41"/>
      <c r="D438" s="41"/>
      <c r="E438" s="44"/>
      <c r="F438" s="43"/>
    </row>
    <row r="439" spans="1:6" ht="15.75" customHeight="1">
      <c r="A439" s="41"/>
      <c r="D439" s="41"/>
      <c r="E439" s="44"/>
      <c r="F439" s="43"/>
    </row>
    <row r="440" spans="1:6" ht="15.75" customHeight="1">
      <c r="A440" s="41"/>
      <c r="D440" s="41"/>
      <c r="E440" s="44"/>
      <c r="F440" s="43"/>
    </row>
    <row r="441" spans="1:6" ht="15.75" customHeight="1">
      <c r="A441" s="41"/>
      <c r="D441" s="41"/>
      <c r="E441" s="44"/>
      <c r="F441" s="43"/>
    </row>
    <row r="442" spans="1:6" ht="15.75" customHeight="1">
      <c r="A442" s="41"/>
      <c r="D442" s="41"/>
      <c r="E442" s="44"/>
      <c r="F442" s="43"/>
    </row>
    <row r="443" spans="1:6" ht="15.75" customHeight="1">
      <c r="A443" s="41"/>
      <c r="D443" s="41"/>
      <c r="E443" s="44"/>
      <c r="F443" s="43"/>
    </row>
    <row r="444" spans="1:6" ht="15.75" customHeight="1">
      <c r="A444" s="41"/>
      <c r="D444" s="41"/>
      <c r="E444" s="44"/>
      <c r="F444" s="43"/>
    </row>
    <row r="445" spans="1:6" ht="15.75" customHeight="1">
      <c r="A445" s="41"/>
      <c r="D445" s="41"/>
      <c r="E445" s="44"/>
      <c r="F445" s="43"/>
    </row>
    <row r="446" spans="1:6" ht="15.75" customHeight="1">
      <c r="A446" s="41"/>
      <c r="D446" s="41"/>
      <c r="E446" s="44"/>
      <c r="F446" s="43"/>
    </row>
    <row r="447" spans="1:6" ht="15.75" customHeight="1">
      <c r="A447" s="41"/>
      <c r="D447" s="41"/>
      <c r="E447" s="44"/>
      <c r="F447" s="43"/>
    </row>
    <row r="448" spans="1:6" ht="15.75" customHeight="1">
      <c r="A448" s="41"/>
      <c r="D448" s="41"/>
      <c r="E448" s="44"/>
      <c r="F448" s="43"/>
    </row>
    <row r="449" spans="1:6" ht="15.75" customHeight="1">
      <c r="A449" s="41"/>
      <c r="D449" s="41"/>
      <c r="E449" s="44"/>
      <c r="F449" s="43"/>
    </row>
    <row r="450" spans="1:6" ht="15.75" customHeight="1">
      <c r="A450" s="41"/>
      <c r="D450" s="41"/>
      <c r="E450" s="44"/>
      <c r="F450" s="43"/>
    </row>
    <row r="451" spans="1:6" ht="15.75" customHeight="1">
      <c r="A451" s="41"/>
      <c r="D451" s="41"/>
      <c r="E451" s="44"/>
      <c r="F451" s="43"/>
    </row>
    <row r="452" spans="1:6" ht="15.75" customHeight="1">
      <c r="A452" s="41"/>
      <c r="D452" s="41"/>
      <c r="E452" s="44"/>
      <c r="F452" s="43"/>
    </row>
    <row r="453" spans="1:6" ht="15.75" customHeight="1">
      <c r="A453" s="41"/>
      <c r="D453" s="41"/>
      <c r="E453" s="44"/>
      <c r="F453" s="43"/>
    </row>
    <row r="454" spans="1:6" ht="15.75" customHeight="1">
      <c r="A454" s="41"/>
      <c r="D454" s="41"/>
      <c r="E454" s="44"/>
      <c r="F454" s="43"/>
    </row>
    <row r="455" spans="1:6" ht="15.75" customHeight="1">
      <c r="A455" s="41"/>
      <c r="D455" s="41"/>
      <c r="E455" s="44"/>
      <c r="F455" s="43"/>
    </row>
    <row r="456" spans="1:6" ht="15.75" customHeight="1">
      <c r="A456" s="41"/>
      <c r="D456" s="41"/>
      <c r="E456" s="44"/>
      <c r="F456" s="43"/>
    </row>
    <row r="457" spans="1:6" ht="15.75" customHeight="1">
      <c r="A457" s="41"/>
      <c r="D457" s="41"/>
      <c r="E457" s="44"/>
      <c r="F457" s="43"/>
    </row>
    <row r="458" spans="1:6" ht="15.75" customHeight="1">
      <c r="A458" s="41"/>
      <c r="D458" s="41"/>
      <c r="E458" s="44"/>
      <c r="F458" s="43"/>
    </row>
    <row r="459" spans="1:6" ht="15.75" customHeight="1">
      <c r="A459" s="41"/>
      <c r="D459" s="41"/>
      <c r="E459" s="44"/>
      <c r="F459" s="43"/>
    </row>
    <row r="460" spans="1:6" ht="15.75" customHeight="1">
      <c r="A460" s="41"/>
      <c r="D460" s="41"/>
      <c r="E460" s="44"/>
      <c r="F460" s="43"/>
    </row>
    <row r="461" spans="1:6" ht="15.75" customHeight="1">
      <c r="A461" s="41"/>
      <c r="D461" s="41"/>
      <c r="E461" s="44"/>
      <c r="F461" s="43"/>
    </row>
    <row r="462" spans="1:6" ht="15.75" customHeight="1">
      <c r="A462" s="41"/>
      <c r="D462" s="41"/>
      <c r="E462" s="44"/>
      <c r="F462" s="43"/>
    </row>
    <row r="463" spans="1:6" ht="15.75" customHeight="1">
      <c r="A463" s="41"/>
      <c r="D463" s="41"/>
      <c r="E463" s="44"/>
      <c r="F463" s="43"/>
    </row>
    <row r="464" spans="1:6" ht="15.75" customHeight="1">
      <c r="A464" s="41"/>
      <c r="D464" s="41"/>
      <c r="E464" s="44"/>
      <c r="F464" s="43"/>
    </row>
    <row r="465" spans="1:6" ht="15.75" customHeight="1">
      <c r="A465" s="41"/>
      <c r="D465" s="41"/>
      <c r="E465" s="44"/>
      <c r="F465" s="43"/>
    </row>
    <row r="466" spans="1:6" ht="15.75" customHeight="1">
      <c r="A466" s="41"/>
      <c r="D466" s="41"/>
      <c r="E466" s="44"/>
      <c r="F466" s="43"/>
    </row>
    <row r="467" spans="1:6" ht="15.75" customHeight="1">
      <c r="A467" s="41"/>
      <c r="D467" s="41"/>
      <c r="E467" s="44"/>
      <c r="F467" s="43"/>
    </row>
    <row r="468" spans="1:6" ht="15.75" customHeight="1">
      <c r="A468" s="41"/>
      <c r="D468" s="41"/>
      <c r="E468" s="44"/>
      <c r="F468" s="43"/>
    </row>
    <row r="469" spans="1:6" ht="15.75" customHeight="1">
      <c r="A469" s="41"/>
      <c r="D469" s="41"/>
      <c r="E469" s="44"/>
      <c r="F469" s="43"/>
    </row>
    <row r="470" spans="1:6" ht="15.75" customHeight="1">
      <c r="A470" s="41"/>
      <c r="D470" s="41"/>
      <c r="E470" s="44"/>
      <c r="F470" s="43"/>
    </row>
    <row r="471" spans="1:6" ht="15.75" customHeight="1">
      <c r="A471" s="41"/>
      <c r="D471" s="41"/>
      <c r="E471" s="44"/>
      <c r="F471" s="43"/>
    </row>
    <row r="472" spans="1:6" ht="15.75" customHeight="1">
      <c r="A472" s="41"/>
      <c r="D472" s="41"/>
      <c r="E472" s="44"/>
      <c r="F472" s="43"/>
    </row>
    <row r="473" spans="1:6" ht="15.75" customHeight="1">
      <c r="A473" s="41"/>
      <c r="D473" s="41"/>
      <c r="E473" s="44"/>
      <c r="F473" s="43"/>
    </row>
    <row r="474" spans="1:6" ht="15.75" customHeight="1">
      <c r="A474" s="41"/>
      <c r="D474" s="41"/>
      <c r="E474" s="44"/>
      <c r="F474" s="43"/>
    </row>
    <row r="475" spans="1:6" ht="15.75" customHeight="1">
      <c r="A475" s="41"/>
      <c r="D475" s="41"/>
      <c r="E475" s="44"/>
      <c r="F475" s="43"/>
    </row>
    <row r="476" spans="1:6" ht="15.75" customHeight="1">
      <c r="A476" s="41"/>
      <c r="D476" s="41"/>
      <c r="E476" s="44"/>
      <c r="F476" s="43"/>
    </row>
    <row r="477" spans="1:6" ht="15.75" customHeight="1">
      <c r="A477" s="41"/>
      <c r="D477" s="41"/>
      <c r="E477" s="44"/>
      <c r="F477" s="43"/>
    </row>
    <row r="478" spans="1:6" ht="15.75" customHeight="1">
      <c r="A478" s="41"/>
      <c r="D478" s="41"/>
      <c r="E478" s="44"/>
      <c r="F478" s="43"/>
    </row>
    <row r="479" spans="1:6" ht="15.75" customHeight="1">
      <c r="A479" s="41"/>
      <c r="D479" s="41"/>
      <c r="E479" s="44"/>
      <c r="F479" s="43"/>
    </row>
    <row r="480" spans="1:6" ht="15.75" customHeight="1">
      <c r="A480" s="41"/>
      <c r="D480" s="41"/>
      <c r="E480" s="44"/>
      <c r="F480" s="43"/>
    </row>
    <row r="481" spans="1:6" ht="15.75" customHeight="1">
      <c r="A481" s="41"/>
      <c r="D481" s="41"/>
      <c r="E481" s="44"/>
      <c r="F481" s="43"/>
    </row>
    <row r="482" spans="1:6" ht="15.75" customHeight="1">
      <c r="A482" s="41"/>
      <c r="D482" s="41"/>
      <c r="E482" s="44"/>
      <c r="F482" s="43"/>
    </row>
    <row r="483" spans="1:6" ht="15.75" customHeight="1">
      <c r="A483" s="41"/>
      <c r="D483" s="41"/>
      <c r="E483" s="44"/>
      <c r="F483" s="43"/>
    </row>
    <row r="484" spans="1:6" ht="15.75" customHeight="1">
      <c r="A484" s="41"/>
      <c r="D484" s="41"/>
      <c r="E484" s="44"/>
      <c r="F484" s="43"/>
    </row>
    <row r="485" spans="1:6" ht="15.75" customHeight="1">
      <c r="A485" s="41"/>
      <c r="D485" s="41"/>
      <c r="E485" s="44"/>
      <c r="F485" s="43"/>
    </row>
    <row r="486" spans="1:6" ht="15.75" customHeight="1">
      <c r="A486" s="41"/>
      <c r="D486" s="41"/>
      <c r="E486" s="44"/>
      <c r="F486" s="43"/>
    </row>
    <row r="487" spans="1:6" ht="15.75" customHeight="1">
      <c r="A487" s="41"/>
      <c r="D487" s="41"/>
      <c r="E487" s="44"/>
      <c r="F487" s="43"/>
    </row>
    <row r="488" spans="1:6" ht="15.75" customHeight="1">
      <c r="A488" s="41"/>
      <c r="D488" s="41"/>
      <c r="E488" s="44"/>
      <c r="F488" s="43"/>
    </row>
    <row r="489" spans="1:6" ht="15.75" customHeight="1">
      <c r="A489" s="41"/>
      <c r="D489" s="41"/>
      <c r="E489" s="44"/>
      <c r="F489" s="43"/>
    </row>
    <row r="490" spans="1:6" ht="15.75" customHeight="1">
      <c r="A490" s="41"/>
      <c r="D490" s="41"/>
      <c r="E490" s="44"/>
      <c r="F490" s="43"/>
    </row>
    <row r="491" spans="1:6" ht="15.75" customHeight="1">
      <c r="A491" s="41"/>
      <c r="D491" s="41"/>
      <c r="E491" s="44"/>
      <c r="F491" s="43"/>
    </row>
    <row r="492" spans="1:6" ht="15.75" customHeight="1">
      <c r="A492" s="41"/>
      <c r="D492" s="41"/>
      <c r="E492" s="44"/>
      <c r="F492" s="43"/>
    </row>
    <row r="493" spans="1:6" ht="15.75" customHeight="1">
      <c r="A493" s="41"/>
      <c r="D493" s="41"/>
      <c r="E493" s="44"/>
      <c r="F493" s="43"/>
    </row>
    <row r="494" spans="1:6" ht="15.75" customHeight="1">
      <c r="A494" s="41"/>
      <c r="D494" s="41"/>
      <c r="E494" s="44"/>
      <c r="F494" s="43"/>
    </row>
    <row r="495" spans="1:6" ht="15.75" customHeight="1">
      <c r="A495" s="41"/>
      <c r="D495" s="41"/>
      <c r="E495" s="44"/>
      <c r="F495" s="43"/>
    </row>
    <row r="496" spans="1:6" ht="15.75" customHeight="1">
      <c r="A496" s="41"/>
      <c r="D496" s="41"/>
      <c r="E496" s="44"/>
      <c r="F496" s="43"/>
    </row>
    <row r="497" spans="1:6" ht="15.75" customHeight="1">
      <c r="A497" s="41"/>
      <c r="D497" s="41"/>
      <c r="E497" s="44"/>
      <c r="F497" s="43"/>
    </row>
    <row r="498" spans="1:6" ht="15.75" customHeight="1">
      <c r="A498" s="41"/>
      <c r="D498" s="41"/>
      <c r="E498" s="44"/>
      <c r="F498" s="43"/>
    </row>
    <row r="499" spans="1:6" ht="15.75" customHeight="1">
      <c r="A499" s="41"/>
      <c r="D499" s="41"/>
      <c r="E499" s="44"/>
      <c r="F499" s="43"/>
    </row>
    <row r="500" spans="1:6" ht="15.75" customHeight="1">
      <c r="A500" s="41"/>
      <c r="D500" s="41"/>
      <c r="E500" s="44"/>
      <c r="F500" s="43"/>
    </row>
    <row r="501" spans="1:6" ht="15.75" customHeight="1">
      <c r="A501" s="41"/>
      <c r="D501" s="41"/>
      <c r="E501" s="44"/>
      <c r="F501" s="43"/>
    </row>
    <row r="502" spans="1:6" ht="15.75" customHeight="1">
      <c r="A502" s="41"/>
      <c r="D502" s="41"/>
      <c r="E502" s="44"/>
      <c r="F502" s="43"/>
    </row>
    <row r="503" spans="1:6" ht="15.75" customHeight="1">
      <c r="A503" s="41"/>
      <c r="D503" s="41"/>
      <c r="E503" s="44"/>
      <c r="F503" s="43"/>
    </row>
    <row r="504" spans="1:6" ht="15.75" customHeight="1">
      <c r="A504" s="41"/>
      <c r="D504" s="41"/>
      <c r="E504" s="44"/>
      <c r="F504" s="43"/>
    </row>
    <row r="505" spans="1:6" ht="15.75" customHeight="1">
      <c r="A505" s="41"/>
      <c r="D505" s="41"/>
      <c r="E505" s="44"/>
      <c r="F505" s="43"/>
    </row>
    <row r="506" spans="1:6" ht="15.75" customHeight="1">
      <c r="A506" s="41"/>
      <c r="D506" s="41"/>
      <c r="E506" s="44"/>
      <c r="F506" s="43"/>
    </row>
    <row r="507" spans="1:6" ht="15.75" customHeight="1">
      <c r="A507" s="41"/>
      <c r="D507" s="41"/>
      <c r="E507" s="44"/>
      <c r="F507" s="43"/>
    </row>
    <row r="508" spans="1:6" ht="15.75" customHeight="1">
      <c r="A508" s="41"/>
      <c r="D508" s="41"/>
      <c r="E508" s="44"/>
      <c r="F508" s="43"/>
    </row>
    <row r="509" spans="1:6" ht="15.75" customHeight="1">
      <c r="A509" s="41"/>
      <c r="D509" s="41"/>
      <c r="E509" s="44"/>
      <c r="F509" s="43"/>
    </row>
    <row r="510" spans="1:6" ht="15.75" customHeight="1">
      <c r="A510" s="41"/>
      <c r="D510" s="41"/>
      <c r="E510" s="44"/>
      <c r="F510" s="43"/>
    </row>
    <row r="511" spans="1:6" ht="15.75" customHeight="1">
      <c r="A511" s="41"/>
      <c r="D511" s="41"/>
      <c r="E511" s="44"/>
      <c r="F511" s="43"/>
    </row>
    <row r="512" spans="1:6" ht="15.75" customHeight="1">
      <c r="A512" s="41"/>
      <c r="D512" s="41"/>
      <c r="E512" s="44"/>
      <c r="F512" s="43"/>
    </row>
    <row r="513" spans="1:6" ht="15.75" customHeight="1">
      <c r="A513" s="41"/>
      <c r="D513" s="41"/>
      <c r="E513" s="44"/>
      <c r="F513" s="43"/>
    </row>
    <row r="514" spans="1:6" ht="15.75" customHeight="1">
      <c r="A514" s="41"/>
      <c r="D514" s="41"/>
      <c r="E514" s="44"/>
      <c r="F514" s="43"/>
    </row>
    <row r="515" spans="1:6" ht="15.75" customHeight="1">
      <c r="A515" s="41"/>
      <c r="D515" s="41"/>
      <c r="E515" s="44"/>
      <c r="F515" s="43"/>
    </row>
    <row r="516" spans="1:6" ht="15.75" customHeight="1">
      <c r="A516" s="41"/>
      <c r="D516" s="41"/>
      <c r="E516" s="44"/>
      <c r="F516" s="43"/>
    </row>
    <row r="517" spans="1:6" ht="15.75" customHeight="1">
      <c r="A517" s="41"/>
      <c r="D517" s="41"/>
      <c r="E517" s="44"/>
      <c r="F517" s="43"/>
    </row>
    <row r="518" spans="1:6" ht="15.75" customHeight="1">
      <c r="A518" s="41"/>
      <c r="D518" s="41"/>
      <c r="E518" s="44"/>
      <c r="F518" s="43"/>
    </row>
    <row r="519" spans="1:6" ht="15.75" customHeight="1">
      <c r="A519" s="41"/>
      <c r="D519" s="41"/>
      <c r="E519" s="44"/>
      <c r="F519" s="43"/>
    </row>
    <row r="520" spans="1:6" ht="15.75" customHeight="1">
      <c r="A520" s="41"/>
      <c r="D520" s="41"/>
      <c r="E520" s="44"/>
      <c r="F520" s="43"/>
    </row>
    <row r="521" spans="1:6" ht="15.75" customHeight="1">
      <c r="A521" s="41"/>
      <c r="D521" s="41"/>
      <c r="E521" s="44"/>
      <c r="F521" s="43"/>
    </row>
    <row r="522" spans="1:6" ht="15.75" customHeight="1">
      <c r="A522" s="41"/>
      <c r="D522" s="41"/>
      <c r="E522" s="44"/>
      <c r="F522" s="43"/>
    </row>
    <row r="523" spans="1:6" ht="15.75" customHeight="1">
      <c r="A523" s="41"/>
      <c r="D523" s="41"/>
      <c r="E523" s="44"/>
      <c r="F523" s="43"/>
    </row>
    <row r="524" spans="1:6" ht="15.75" customHeight="1">
      <c r="A524" s="41"/>
      <c r="D524" s="41"/>
      <c r="E524" s="44"/>
      <c r="F524" s="43"/>
    </row>
    <row r="525" spans="1:6" ht="15.75" customHeight="1">
      <c r="A525" s="41"/>
      <c r="D525" s="41"/>
      <c r="E525" s="44"/>
      <c r="F525" s="43"/>
    </row>
    <row r="526" spans="1:6" ht="15.75" customHeight="1">
      <c r="A526" s="41"/>
      <c r="D526" s="41"/>
      <c r="E526" s="44"/>
      <c r="F526" s="43"/>
    </row>
    <row r="527" spans="1:6" ht="15.75" customHeight="1">
      <c r="A527" s="41"/>
      <c r="D527" s="41"/>
      <c r="E527" s="44"/>
      <c r="F527" s="43"/>
    </row>
    <row r="528" spans="1:6" ht="15.75" customHeight="1">
      <c r="A528" s="41"/>
      <c r="D528" s="41"/>
      <c r="E528" s="44"/>
      <c r="F528" s="43"/>
    </row>
    <row r="529" spans="1:6" ht="15.75" customHeight="1">
      <c r="A529" s="41"/>
      <c r="D529" s="41"/>
      <c r="E529" s="44"/>
      <c r="F529" s="43"/>
    </row>
    <row r="530" spans="1:6" ht="15.75" customHeight="1">
      <c r="A530" s="41"/>
      <c r="D530" s="41"/>
      <c r="E530" s="44"/>
      <c r="F530" s="43"/>
    </row>
    <row r="531" spans="1:6" ht="15.75" customHeight="1">
      <c r="A531" s="41"/>
      <c r="D531" s="41"/>
      <c r="E531" s="44"/>
      <c r="F531" s="43"/>
    </row>
    <row r="532" spans="1:6" ht="15.75" customHeight="1">
      <c r="A532" s="41"/>
      <c r="D532" s="41"/>
      <c r="E532" s="44"/>
      <c r="F532" s="43"/>
    </row>
    <row r="533" spans="1:6" ht="15.75" customHeight="1">
      <c r="A533" s="41"/>
      <c r="D533" s="41"/>
      <c r="E533" s="44"/>
      <c r="F533" s="43"/>
    </row>
    <row r="534" spans="1:6" ht="15.75" customHeight="1">
      <c r="A534" s="41"/>
      <c r="D534" s="41"/>
      <c r="E534" s="44"/>
      <c r="F534" s="43"/>
    </row>
    <row r="535" spans="1:6" ht="15.75" customHeight="1">
      <c r="A535" s="41"/>
      <c r="D535" s="41"/>
      <c r="E535" s="44"/>
      <c r="F535" s="43"/>
    </row>
    <row r="536" spans="1:6" ht="15.75" customHeight="1">
      <c r="A536" s="41"/>
      <c r="D536" s="41"/>
      <c r="E536" s="44"/>
      <c r="F536" s="43"/>
    </row>
    <row r="537" spans="1:6" ht="15.75" customHeight="1">
      <c r="A537" s="41"/>
      <c r="D537" s="41"/>
      <c r="E537" s="44"/>
      <c r="F537" s="43"/>
    </row>
    <row r="538" spans="1:6" ht="15.75" customHeight="1">
      <c r="A538" s="41"/>
      <c r="D538" s="41"/>
      <c r="E538" s="44"/>
      <c r="F538" s="43"/>
    </row>
    <row r="539" spans="1:6" ht="15.75" customHeight="1">
      <c r="A539" s="41"/>
      <c r="D539" s="41"/>
      <c r="E539" s="44"/>
      <c r="F539" s="43"/>
    </row>
    <row r="540" spans="1:6" ht="15.75" customHeight="1">
      <c r="A540" s="41"/>
      <c r="D540" s="41"/>
      <c r="E540" s="44"/>
      <c r="F540" s="43"/>
    </row>
    <row r="541" spans="1:6" ht="15.75" customHeight="1">
      <c r="A541" s="41"/>
      <c r="D541" s="41"/>
      <c r="E541" s="44"/>
      <c r="F541" s="43"/>
    </row>
    <row r="542" spans="1:6" ht="15.75" customHeight="1">
      <c r="A542" s="41"/>
      <c r="D542" s="41"/>
      <c r="E542" s="44"/>
      <c r="F542" s="43"/>
    </row>
    <row r="543" spans="1:6" ht="15.75" customHeight="1">
      <c r="A543" s="41"/>
      <c r="D543" s="41"/>
      <c r="E543" s="44"/>
      <c r="F543" s="43"/>
    </row>
    <row r="544" spans="1:6" ht="15.75" customHeight="1">
      <c r="A544" s="41"/>
      <c r="D544" s="41"/>
      <c r="E544" s="44"/>
      <c r="F544" s="43"/>
    </row>
    <row r="545" spans="1:6" ht="15.75" customHeight="1">
      <c r="A545" s="41"/>
      <c r="D545" s="41"/>
      <c r="E545" s="44"/>
      <c r="F545" s="43"/>
    </row>
    <row r="546" spans="1:6" ht="15.75" customHeight="1">
      <c r="A546" s="41"/>
      <c r="D546" s="41"/>
      <c r="E546" s="44"/>
      <c r="F546" s="43"/>
    </row>
    <row r="547" spans="1:6" ht="15.75" customHeight="1">
      <c r="A547" s="41"/>
      <c r="D547" s="41"/>
      <c r="E547" s="44"/>
      <c r="F547" s="43"/>
    </row>
    <row r="548" spans="1:6" ht="15.75" customHeight="1">
      <c r="A548" s="41"/>
      <c r="D548" s="41"/>
      <c r="E548" s="44"/>
      <c r="F548" s="43"/>
    </row>
    <row r="549" spans="1:6" ht="15.75" customHeight="1">
      <c r="A549" s="41"/>
      <c r="D549" s="41"/>
      <c r="E549" s="44"/>
      <c r="F549" s="43"/>
    </row>
    <row r="550" spans="1:6" ht="15.75" customHeight="1">
      <c r="A550" s="41"/>
      <c r="D550" s="41"/>
      <c r="E550" s="44"/>
      <c r="F550" s="43"/>
    </row>
    <row r="551" spans="1:6" ht="15.75" customHeight="1">
      <c r="A551" s="41"/>
      <c r="D551" s="41"/>
      <c r="E551" s="44"/>
      <c r="F551" s="43"/>
    </row>
    <row r="552" spans="1:6" ht="15.75" customHeight="1">
      <c r="A552" s="41"/>
      <c r="D552" s="41"/>
      <c r="E552" s="44"/>
      <c r="F552" s="43"/>
    </row>
    <row r="553" spans="1:6" ht="15.75" customHeight="1">
      <c r="A553" s="41"/>
      <c r="D553" s="41"/>
      <c r="E553" s="44"/>
      <c r="F553" s="43"/>
    </row>
    <row r="554" spans="1:6" ht="15.75" customHeight="1">
      <c r="A554" s="41"/>
      <c r="D554" s="41"/>
      <c r="E554" s="44"/>
      <c r="F554" s="43"/>
    </row>
    <row r="555" spans="1:6" ht="15.75" customHeight="1">
      <c r="A555" s="41"/>
      <c r="D555" s="41"/>
      <c r="E555" s="44"/>
      <c r="F555" s="43"/>
    </row>
    <row r="556" spans="1:6" ht="15.75" customHeight="1">
      <c r="A556" s="41"/>
      <c r="D556" s="41"/>
      <c r="E556" s="44"/>
      <c r="F556" s="43"/>
    </row>
    <row r="557" spans="1:6" ht="15.75" customHeight="1">
      <c r="A557" s="41"/>
      <c r="D557" s="41"/>
      <c r="E557" s="44"/>
      <c r="F557" s="43"/>
    </row>
    <row r="558" spans="1:6" ht="15.75" customHeight="1">
      <c r="A558" s="41"/>
      <c r="D558" s="41"/>
      <c r="E558" s="44"/>
      <c r="F558" s="43"/>
    </row>
    <row r="559" spans="1:6" ht="15.75" customHeight="1">
      <c r="A559" s="41"/>
      <c r="D559" s="41"/>
      <c r="E559" s="44"/>
      <c r="F559" s="43"/>
    </row>
    <row r="560" spans="1:6" ht="15.75" customHeight="1">
      <c r="A560" s="41"/>
      <c r="D560" s="41"/>
      <c r="E560" s="44"/>
      <c r="F560" s="43"/>
    </row>
    <row r="561" spans="1:6" ht="15.75" customHeight="1">
      <c r="A561" s="41"/>
      <c r="D561" s="41"/>
      <c r="E561" s="44"/>
      <c r="F561" s="43"/>
    </row>
    <row r="562" spans="1:6" ht="15.75" customHeight="1">
      <c r="A562" s="41"/>
      <c r="D562" s="41"/>
      <c r="E562" s="44"/>
      <c r="F562" s="43"/>
    </row>
    <row r="563" spans="1:6" ht="15.75" customHeight="1">
      <c r="A563" s="41"/>
      <c r="D563" s="41"/>
      <c r="E563" s="44"/>
      <c r="F563" s="43"/>
    </row>
    <row r="564" spans="1:6" ht="15.75" customHeight="1">
      <c r="A564" s="41"/>
      <c r="D564" s="41"/>
      <c r="E564" s="44"/>
      <c r="F564" s="43"/>
    </row>
    <row r="565" spans="1:6" ht="15.75" customHeight="1">
      <c r="A565" s="41"/>
      <c r="D565" s="41"/>
      <c r="E565" s="44"/>
      <c r="F565" s="43"/>
    </row>
    <row r="566" spans="1:6" ht="15.75" customHeight="1">
      <c r="A566" s="41"/>
      <c r="D566" s="41"/>
      <c r="E566" s="44"/>
      <c r="F566" s="43"/>
    </row>
    <row r="567" spans="1:6" ht="15.75" customHeight="1">
      <c r="A567" s="41"/>
      <c r="D567" s="41"/>
      <c r="E567" s="44"/>
      <c r="F567" s="43"/>
    </row>
    <row r="568" spans="1:6" ht="15.75" customHeight="1">
      <c r="A568" s="41"/>
      <c r="D568" s="41"/>
      <c r="E568" s="44"/>
      <c r="F568" s="43"/>
    </row>
    <row r="569" spans="1:6" ht="15.75" customHeight="1">
      <c r="A569" s="41"/>
      <c r="D569" s="41"/>
      <c r="E569" s="44"/>
      <c r="F569" s="43"/>
    </row>
    <row r="570" spans="1:6" ht="15.75" customHeight="1">
      <c r="A570" s="41"/>
      <c r="D570" s="41"/>
      <c r="E570" s="44"/>
      <c r="F570" s="43"/>
    </row>
    <row r="571" spans="1:6" ht="15.75" customHeight="1">
      <c r="A571" s="41"/>
      <c r="D571" s="41"/>
      <c r="E571" s="44"/>
      <c r="F571" s="43"/>
    </row>
    <row r="572" spans="1:6" ht="15.75" customHeight="1">
      <c r="A572" s="41"/>
      <c r="D572" s="41"/>
      <c r="E572" s="44"/>
      <c r="F572" s="43"/>
    </row>
    <row r="573" spans="1:6" ht="15.75" customHeight="1">
      <c r="A573" s="41"/>
      <c r="D573" s="41"/>
      <c r="E573" s="44"/>
      <c r="F573" s="43"/>
    </row>
    <row r="574" spans="1:6" ht="15.75" customHeight="1">
      <c r="A574" s="41"/>
      <c r="D574" s="41"/>
      <c r="E574" s="44"/>
      <c r="F574" s="43"/>
    </row>
    <row r="575" spans="1:6" ht="15.75" customHeight="1">
      <c r="A575" s="41"/>
      <c r="D575" s="41"/>
      <c r="E575" s="44"/>
      <c r="F575" s="43"/>
    </row>
    <row r="576" spans="1:6" ht="15.75" customHeight="1">
      <c r="A576" s="41"/>
      <c r="D576" s="41"/>
      <c r="E576" s="44"/>
      <c r="F576" s="43"/>
    </row>
    <row r="577" spans="1:6" ht="15.75" customHeight="1">
      <c r="A577" s="41"/>
      <c r="D577" s="41"/>
      <c r="E577" s="44"/>
      <c r="F577" s="43"/>
    </row>
    <row r="578" spans="1:6" ht="15.75" customHeight="1">
      <c r="A578" s="41"/>
      <c r="D578" s="41"/>
      <c r="E578" s="44"/>
      <c r="F578" s="43"/>
    </row>
    <row r="579" spans="1:6" ht="15.75" customHeight="1">
      <c r="A579" s="41"/>
      <c r="D579" s="41"/>
      <c r="E579" s="44"/>
      <c r="F579" s="43"/>
    </row>
    <row r="580" spans="1:6" ht="15.75" customHeight="1">
      <c r="A580" s="41"/>
      <c r="D580" s="41"/>
      <c r="E580" s="44"/>
      <c r="F580" s="43"/>
    </row>
    <row r="581" spans="1:6" ht="15.75" customHeight="1">
      <c r="A581" s="41"/>
      <c r="D581" s="41"/>
      <c r="E581" s="44"/>
      <c r="F581" s="43"/>
    </row>
    <row r="582" spans="1:6" ht="15.75" customHeight="1">
      <c r="A582" s="41"/>
      <c r="D582" s="41"/>
      <c r="E582" s="44"/>
      <c r="F582" s="43"/>
    </row>
    <row r="583" spans="1:6" ht="15.75" customHeight="1">
      <c r="A583" s="41"/>
      <c r="D583" s="41"/>
      <c r="E583" s="44"/>
      <c r="F583" s="43"/>
    </row>
    <row r="584" spans="1:6" ht="15.75" customHeight="1">
      <c r="A584" s="41"/>
      <c r="D584" s="41"/>
      <c r="E584" s="44"/>
      <c r="F584" s="43"/>
    </row>
    <row r="585" spans="1:6" ht="15.75" customHeight="1">
      <c r="A585" s="41"/>
      <c r="D585" s="41"/>
      <c r="E585" s="44"/>
      <c r="F585" s="43"/>
    </row>
    <row r="586" spans="1:6" ht="15.75" customHeight="1">
      <c r="A586" s="41"/>
      <c r="D586" s="41"/>
      <c r="E586" s="44"/>
      <c r="F586" s="43"/>
    </row>
    <row r="587" spans="1:6" ht="15.75" customHeight="1">
      <c r="A587" s="41"/>
      <c r="D587" s="41"/>
      <c r="E587" s="44"/>
      <c r="F587" s="43"/>
    </row>
    <row r="588" spans="1:6" ht="15.75" customHeight="1">
      <c r="A588" s="41"/>
      <c r="D588" s="41"/>
      <c r="E588" s="44"/>
      <c r="F588" s="43"/>
    </row>
    <row r="589" spans="1:6" ht="15.75" customHeight="1">
      <c r="A589" s="41"/>
      <c r="D589" s="41"/>
      <c r="E589" s="44"/>
      <c r="F589" s="43"/>
    </row>
    <row r="590" spans="1:6" ht="15.75" customHeight="1">
      <c r="A590" s="41"/>
      <c r="D590" s="41"/>
      <c r="E590" s="44"/>
      <c r="F590" s="43"/>
    </row>
    <row r="591" spans="1:6" ht="15.75" customHeight="1">
      <c r="A591" s="41"/>
      <c r="D591" s="41"/>
      <c r="E591" s="44"/>
      <c r="F591" s="43"/>
    </row>
    <row r="592" spans="1:6" ht="15.75" customHeight="1">
      <c r="A592" s="41"/>
      <c r="D592" s="41"/>
      <c r="E592" s="44"/>
      <c r="F592" s="43"/>
    </row>
    <row r="593" spans="1:6" ht="15.75" customHeight="1">
      <c r="A593" s="41"/>
      <c r="D593" s="41"/>
      <c r="E593" s="44"/>
      <c r="F593" s="43"/>
    </row>
    <row r="594" spans="1:6" ht="15.75" customHeight="1">
      <c r="A594" s="41"/>
      <c r="D594" s="41"/>
      <c r="E594" s="44"/>
      <c r="F594" s="43"/>
    </row>
    <row r="595" spans="1:6" ht="15.75" customHeight="1">
      <c r="A595" s="41"/>
      <c r="D595" s="41"/>
      <c r="E595" s="44"/>
      <c r="F595" s="43"/>
    </row>
    <row r="596" spans="1:6" ht="15.75" customHeight="1">
      <c r="A596" s="41"/>
      <c r="D596" s="41"/>
      <c r="E596" s="44"/>
      <c r="F596" s="43"/>
    </row>
    <row r="597" spans="1:6" ht="15.75" customHeight="1">
      <c r="A597" s="41"/>
      <c r="D597" s="41"/>
      <c r="E597" s="44"/>
      <c r="F597" s="43"/>
    </row>
    <row r="598" spans="1:6" ht="15.75" customHeight="1">
      <c r="A598" s="41"/>
      <c r="D598" s="41"/>
      <c r="E598" s="44"/>
      <c r="F598" s="43"/>
    </row>
    <row r="599" spans="1:6" ht="15.75" customHeight="1">
      <c r="A599" s="41"/>
      <c r="D599" s="41"/>
      <c r="E599" s="44"/>
      <c r="F599" s="43"/>
    </row>
    <row r="600" spans="1:6" ht="15.75" customHeight="1">
      <c r="A600" s="41"/>
      <c r="D600" s="41"/>
      <c r="E600" s="44"/>
      <c r="F600" s="43"/>
    </row>
    <row r="601" spans="1:6" ht="15.75" customHeight="1">
      <c r="A601" s="41"/>
      <c r="D601" s="41"/>
      <c r="E601" s="44"/>
      <c r="F601" s="43"/>
    </row>
    <row r="602" spans="1:6" ht="15.75" customHeight="1">
      <c r="A602" s="41"/>
      <c r="D602" s="41"/>
      <c r="E602" s="44"/>
      <c r="F602" s="43"/>
    </row>
    <row r="603" spans="1:6" ht="15.75" customHeight="1">
      <c r="A603" s="41"/>
      <c r="D603" s="41"/>
      <c r="E603" s="44"/>
      <c r="F603" s="43"/>
    </row>
    <row r="604" spans="1:6" ht="15.75" customHeight="1">
      <c r="A604" s="41"/>
      <c r="D604" s="41"/>
      <c r="E604" s="44"/>
      <c r="F604" s="43"/>
    </row>
    <row r="605" spans="1:6" ht="15.75" customHeight="1">
      <c r="A605" s="41"/>
      <c r="D605" s="41"/>
      <c r="E605" s="44"/>
      <c r="F605" s="43"/>
    </row>
    <row r="606" spans="1:6" ht="15.75" customHeight="1">
      <c r="A606" s="41"/>
      <c r="D606" s="41"/>
      <c r="E606" s="44"/>
      <c r="F606" s="43"/>
    </row>
    <row r="607" spans="1:6" ht="15.75" customHeight="1">
      <c r="A607" s="41"/>
      <c r="D607" s="41"/>
      <c r="E607" s="44"/>
      <c r="F607" s="43"/>
    </row>
    <row r="608" spans="1:6" ht="15.75" customHeight="1">
      <c r="A608" s="41"/>
      <c r="D608" s="41"/>
      <c r="E608" s="44"/>
      <c r="F608" s="43"/>
    </row>
    <row r="609" spans="1:6" ht="15.75" customHeight="1">
      <c r="A609" s="41"/>
      <c r="D609" s="41"/>
      <c r="E609" s="44"/>
      <c r="F609" s="43"/>
    </row>
    <row r="610" spans="1:6" ht="15.75" customHeight="1">
      <c r="A610" s="41"/>
      <c r="D610" s="41"/>
      <c r="E610" s="44"/>
      <c r="F610" s="43"/>
    </row>
    <row r="611" spans="1:6" ht="15.75" customHeight="1">
      <c r="A611" s="41"/>
      <c r="D611" s="41"/>
      <c r="E611" s="44"/>
      <c r="F611" s="43"/>
    </row>
    <row r="612" spans="1:6" ht="15.75" customHeight="1">
      <c r="A612" s="41"/>
      <c r="D612" s="41"/>
      <c r="E612" s="44"/>
      <c r="F612" s="43"/>
    </row>
    <row r="613" spans="1:6" ht="15.75" customHeight="1">
      <c r="A613" s="41"/>
      <c r="D613" s="41"/>
      <c r="E613" s="44"/>
      <c r="F613" s="43"/>
    </row>
    <row r="614" spans="1:6" ht="15.75" customHeight="1">
      <c r="A614" s="41"/>
      <c r="D614" s="41"/>
      <c r="E614" s="44"/>
      <c r="F614" s="43"/>
    </row>
    <row r="615" spans="1:6" ht="15.75" customHeight="1">
      <c r="A615" s="41"/>
      <c r="D615" s="41"/>
      <c r="E615" s="44"/>
      <c r="F615" s="43"/>
    </row>
    <row r="616" spans="1:6" ht="15.75" customHeight="1">
      <c r="A616" s="41"/>
      <c r="D616" s="41"/>
      <c r="E616" s="44"/>
      <c r="F616" s="43"/>
    </row>
    <row r="617" spans="1:6" ht="15.75" customHeight="1">
      <c r="A617" s="41"/>
      <c r="D617" s="41"/>
      <c r="E617" s="44"/>
      <c r="F617" s="43"/>
    </row>
    <row r="618" spans="1:6" ht="15.75" customHeight="1">
      <c r="A618" s="41"/>
      <c r="D618" s="41"/>
      <c r="E618" s="44"/>
      <c r="F618" s="43"/>
    </row>
    <row r="619" spans="1:6" ht="15.75" customHeight="1">
      <c r="A619" s="41"/>
      <c r="D619" s="41"/>
      <c r="E619" s="44"/>
      <c r="F619" s="43"/>
    </row>
    <row r="620" spans="1:6" ht="15.75" customHeight="1">
      <c r="A620" s="41"/>
      <c r="D620" s="41"/>
      <c r="E620" s="44"/>
      <c r="F620" s="43"/>
    </row>
    <row r="621" spans="1:6" ht="15.75" customHeight="1">
      <c r="A621" s="41"/>
      <c r="D621" s="41"/>
      <c r="E621" s="44"/>
      <c r="F621" s="43"/>
    </row>
    <row r="622" spans="1:6" ht="15.75" customHeight="1">
      <c r="A622" s="41"/>
      <c r="D622" s="41"/>
      <c r="E622" s="44"/>
      <c r="F622" s="43"/>
    </row>
    <row r="623" spans="1:6" ht="15.75" customHeight="1">
      <c r="A623" s="41"/>
      <c r="D623" s="41"/>
      <c r="E623" s="44"/>
      <c r="F623" s="43"/>
    </row>
    <row r="624" spans="1:6" ht="15.75" customHeight="1">
      <c r="A624" s="41"/>
      <c r="D624" s="41"/>
      <c r="E624" s="44"/>
      <c r="F624" s="43"/>
    </row>
    <row r="625" spans="1:6" ht="15.75" customHeight="1">
      <c r="A625" s="41"/>
      <c r="D625" s="41"/>
      <c r="E625" s="44"/>
      <c r="F625" s="43"/>
    </row>
    <row r="626" spans="1:6" ht="15.75" customHeight="1">
      <c r="A626" s="41"/>
      <c r="D626" s="41"/>
      <c r="E626" s="44"/>
      <c r="F626" s="43"/>
    </row>
    <row r="627" spans="1:6" ht="15.75" customHeight="1">
      <c r="A627" s="41"/>
      <c r="D627" s="41"/>
      <c r="E627" s="44"/>
      <c r="F627" s="43"/>
    </row>
    <row r="628" spans="1:6" ht="15.75" customHeight="1">
      <c r="A628" s="41"/>
      <c r="D628" s="41"/>
      <c r="E628" s="44"/>
      <c r="F628" s="43"/>
    </row>
    <row r="629" spans="1:6" ht="15.75" customHeight="1">
      <c r="A629" s="41"/>
      <c r="D629" s="41"/>
      <c r="E629" s="44"/>
      <c r="F629" s="43"/>
    </row>
    <row r="630" spans="1:6" ht="15.75" customHeight="1">
      <c r="A630" s="41"/>
      <c r="D630" s="41"/>
      <c r="E630" s="44"/>
      <c r="F630" s="43"/>
    </row>
    <row r="631" spans="1:6" ht="15.75" customHeight="1">
      <c r="A631" s="41"/>
      <c r="D631" s="41"/>
      <c r="E631" s="44"/>
      <c r="F631" s="43"/>
    </row>
    <row r="632" spans="1:6" ht="15.75" customHeight="1">
      <c r="A632" s="41"/>
      <c r="D632" s="41"/>
      <c r="E632" s="44"/>
      <c r="F632" s="43"/>
    </row>
    <row r="633" spans="1:6" ht="15.75" customHeight="1">
      <c r="A633" s="41"/>
      <c r="D633" s="41"/>
      <c r="E633" s="44"/>
      <c r="F633" s="43"/>
    </row>
    <row r="634" spans="1:6" ht="15.75" customHeight="1">
      <c r="A634" s="41"/>
      <c r="D634" s="41"/>
      <c r="E634" s="44"/>
      <c r="F634" s="43"/>
    </row>
    <row r="635" spans="1:6" ht="15.75" customHeight="1">
      <c r="A635" s="41"/>
      <c r="D635" s="41"/>
      <c r="E635" s="44"/>
      <c r="F635" s="43"/>
    </row>
    <row r="636" spans="1:6" ht="15.75" customHeight="1">
      <c r="A636" s="41"/>
      <c r="D636" s="41"/>
      <c r="E636" s="44"/>
      <c r="F636" s="43"/>
    </row>
    <row r="637" spans="1:6" ht="15.75" customHeight="1">
      <c r="A637" s="41"/>
      <c r="D637" s="41"/>
      <c r="E637" s="44"/>
      <c r="F637" s="43"/>
    </row>
    <row r="638" spans="1:6" ht="15.75" customHeight="1">
      <c r="A638" s="41"/>
      <c r="D638" s="41"/>
      <c r="E638" s="44"/>
      <c r="F638" s="43"/>
    </row>
    <row r="639" spans="1:6" ht="15.75" customHeight="1">
      <c r="A639" s="41"/>
      <c r="D639" s="41"/>
      <c r="E639" s="44"/>
      <c r="F639" s="43"/>
    </row>
    <row r="640" spans="1:6" ht="15.75" customHeight="1">
      <c r="A640" s="41"/>
      <c r="D640" s="41"/>
      <c r="E640" s="44"/>
      <c r="F640" s="43"/>
    </row>
    <row r="641" spans="1:6" ht="15.75" customHeight="1">
      <c r="A641" s="41"/>
      <c r="D641" s="41"/>
      <c r="E641" s="44"/>
      <c r="F641" s="43"/>
    </row>
    <row r="642" spans="1:6" ht="15.75" customHeight="1">
      <c r="A642" s="41"/>
      <c r="D642" s="41"/>
      <c r="E642" s="44"/>
      <c r="F642" s="43"/>
    </row>
    <row r="643" spans="1:6" ht="15.75" customHeight="1">
      <c r="A643" s="41"/>
      <c r="D643" s="41"/>
      <c r="E643" s="44"/>
      <c r="F643" s="43"/>
    </row>
    <row r="644" spans="1:6" ht="15.75" customHeight="1">
      <c r="A644" s="41"/>
      <c r="D644" s="41"/>
      <c r="E644" s="44"/>
      <c r="F644" s="43"/>
    </row>
    <row r="645" spans="1:6" ht="15.75" customHeight="1">
      <c r="A645" s="41"/>
      <c r="D645" s="41"/>
      <c r="E645" s="44"/>
      <c r="F645" s="43"/>
    </row>
    <row r="646" spans="1:6" ht="15.75" customHeight="1">
      <c r="A646" s="41"/>
      <c r="D646" s="41"/>
      <c r="E646" s="44"/>
      <c r="F646" s="43"/>
    </row>
    <row r="647" spans="1:6" ht="15.75" customHeight="1">
      <c r="A647" s="41"/>
      <c r="D647" s="41"/>
      <c r="E647" s="44"/>
      <c r="F647" s="43"/>
    </row>
    <row r="648" spans="1:6" ht="15.75" customHeight="1">
      <c r="A648" s="41"/>
      <c r="D648" s="41"/>
      <c r="E648" s="44"/>
      <c r="F648" s="43"/>
    </row>
    <row r="649" spans="1:6" ht="15.75" customHeight="1">
      <c r="A649" s="41"/>
      <c r="D649" s="41"/>
      <c r="E649" s="44"/>
      <c r="F649" s="43"/>
    </row>
    <row r="650" spans="1:6" ht="15.75" customHeight="1">
      <c r="A650" s="41"/>
      <c r="D650" s="41"/>
      <c r="E650" s="44"/>
      <c r="F650" s="43"/>
    </row>
    <row r="651" spans="1:6" ht="15.75" customHeight="1">
      <c r="A651" s="41"/>
      <c r="D651" s="41"/>
      <c r="E651" s="44"/>
      <c r="F651" s="43"/>
    </row>
    <row r="652" spans="1:6" ht="15.75" customHeight="1">
      <c r="A652" s="41"/>
      <c r="D652" s="41"/>
      <c r="E652" s="44"/>
      <c r="F652" s="43"/>
    </row>
    <row r="653" spans="1:6" ht="15.75" customHeight="1">
      <c r="A653" s="41"/>
      <c r="D653" s="41"/>
      <c r="E653" s="44"/>
      <c r="F653" s="43"/>
    </row>
    <row r="654" spans="1:6" ht="15.75" customHeight="1">
      <c r="A654" s="41"/>
      <c r="D654" s="41"/>
      <c r="E654" s="44"/>
      <c r="F654" s="43"/>
    </row>
    <row r="655" spans="1:6" ht="15.75" customHeight="1">
      <c r="A655" s="41"/>
      <c r="D655" s="41"/>
      <c r="E655" s="44"/>
      <c r="F655" s="43"/>
    </row>
    <row r="656" spans="1:6" ht="15.75" customHeight="1">
      <c r="A656" s="41"/>
      <c r="D656" s="41"/>
      <c r="E656" s="44"/>
      <c r="F656" s="43"/>
    </row>
    <row r="657" spans="1:6" ht="15.75" customHeight="1">
      <c r="A657" s="41"/>
      <c r="D657" s="41"/>
      <c r="E657" s="44"/>
      <c r="F657" s="43"/>
    </row>
    <row r="658" spans="1:6" ht="15.75" customHeight="1">
      <c r="A658" s="41"/>
      <c r="D658" s="41"/>
      <c r="E658" s="44"/>
      <c r="F658" s="43"/>
    </row>
    <row r="659" spans="1:6" ht="15.75" customHeight="1">
      <c r="A659" s="41"/>
      <c r="D659" s="41"/>
      <c r="E659" s="44"/>
      <c r="F659" s="43"/>
    </row>
    <row r="660" spans="1:6" ht="15.75" customHeight="1">
      <c r="A660" s="41"/>
      <c r="D660" s="41"/>
      <c r="E660" s="44"/>
      <c r="F660" s="43"/>
    </row>
    <row r="661" spans="1:6" ht="15.75" customHeight="1">
      <c r="A661" s="41"/>
      <c r="D661" s="41"/>
      <c r="E661" s="44"/>
      <c r="F661" s="43"/>
    </row>
    <row r="662" spans="1:6" ht="15.75" customHeight="1">
      <c r="A662" s="41"/>
      <c r="D662" s="41"/>
      <c r="E662" s="44"/>
      <c r="F662" s="43"/>
    </row>
    <row r="663" spans="1:6" ht="15.75" customHeight="1">
      <c r="A663" s="41"/>
      <c r="D663" s="41"/>
      <c r="E663" s="44"/>
      <c r="F663" s="43"/>
    </row>
    <row r="664" spans="1:6" ht="15.75" customHeight="1">
      <c r="A664" s="41"/>
      <c r="D664" s="41"/>
      <c r="E664" s="44"/>
      <c r="F664" s="43"/>
    </row>
    <row r="665" spans="1:6" ht="15.75" customHeight="1">
      <c r="A665" s="41"/>
      <c r="D665" s="41"/>
      <c r="E665" s="44"/>
      <c r="F665" s="43"/>
    </row>
    <row r="666" spans="1:6" ht="15.75" customHeight="1">
      <c r="A666" s="41"/>
      <c r="D666" s="41"/>
      <c r="E666" s="44"/>
      <c r="F666" s="43"/>
    </row>
    <row r="667" spans="1:6" ht="15.75" customHeight="1">
      <c r="A667" s="41"/>
      <c r="D667" s="41"/>
      <c r="E667" s="44"/>
      <c r="F667" s="43"/>
    </row>
    <row r="668" spans="1:6" ht="15.75" customHeight="1">
      <c r="A668" s="41"/>
      <c r="D668" s="41"/>
      <c r="E668" s="44"/>
      <c r="F668" s="43"/>
    </row>
    <row r="669" spans="1:6" ht="15.75" customHeight="1">
      <c r="A669" s="41"/>
      <c r="D669" s="41"/>
      <c r="E669" s="44"/>
      <c r="F669" s="43"/>
    </row>
    <row r="670" spans="1:6" ht="15.75" customHeight="1">
      <c r="A670" s="41"/>
      <c r="D670" s="41"/>
      <c r="E670" s="44"/>
      <c r="F670" s="43"/>
    </row>
    <row r="671" spans="1:6" ht="15.75" customHeight="1">
      <c r="A671" s="41"/>
      <c r="D671" s="41"/>
      <c r="E671" s="44"/>
      <c r="F671" s="43"/>
    </row>
    <row r="672" spans="1:6" ht="15.75" customHeight="1">
      <c r="A672" s="41"/>
      <c r="D672" s="41"/>
      <c r="E672" s="44"/>
      <c r="F672" s="43"/>
    </row>
    <row r="673" spans="1:6" ht="15.75" customHeight="1">
      <c r="A673" s="41"/>
      <c r="D673" s="41"/>
      <c r="E673" s="44"/>
      <c r="F673" s="43"/>
    </row>
    <row r="674" spans="1:6" ht="15.75" customHeight="1">
      <c r="A674" s="41"/>
      <c r="D674" s="41"/>
      <c r="E674" s="44"/>
      <c r="F674" s="43"/>
    </row>
    <row r="675" spans="1:6" ht="15.75" customHeight="1">
      <c r="A675" s="41"/>
      <c r="D675" s="41"/>
      <c r="E675" s="44"/>
      <c r="F675" s="43"/>
    </row>
    <row r="676" spans="1:6" ht="15.75" customHeight="1">
      <c r="A676" s="41"/>
      <c r="D676" s="41"/>
      <c r="E676" s="44"/>
      <c r="F676" s="43"/>
    </row>
    <row r="677" spans="1:6" ht="15.75" customHeight="1">
      <c r="A677" s="41"/>
      <c r="D677" s="41"/>
      <c r="E677" s="44"/>
      <c r="F677" s="43"/>
    </row>
    <row r="678" spans="1:6" ht="15.75" customHeight="1">
      <c r="A678" s="41"/>
      <c r="D678" s="41"/>
      <c r="E678" s="44"/>
      <c r="F678" s="43"/>
    </row>
    <row r="679" spans="1:6" ht="15.75" customHeight="1">
      <c r="A679" s="41"/>
      <c r="D679" s="41"/>
      <c r="E679" s="44"/>
      <c r="F679" s="43"/>
    </row>
    <row r="680" spans="1:6" ht="15.75" customHeight="1">
      <c r="A680" s="41"/>
      <c r="D680" s="41"/>
      <c r="E680" s="44"/>
      <c r="F680" s="43"/>
    </row>
    <row r="681" spans="1:6" ht="15.75" customHeight="1">
      <c r="A681" s="41"/>
      <c r="D681" s="41"/>
      <c r="E681" s="44"/>
      <c r="F681" s="43"/>
    </row>
    <row r="682" spans="1:6" ht="15.75" customHeight="1">
      <c r="A682" s="41"/>
      <c r="D682" s="41"/>
      <c r="E682" s="44"/>
      <c r="F682" s="43"/>
    </row>
    <row r="683" spans="1:6" ht="15.75" customHeight="1">
      <c r="A683" s="41"/>
      <c r="D683" s="41"/>
      <c r="E683" s="44"/>
      <c r="F683" s="43"/>
    </row>
    <row r="684" spans="1:6" ht="15.75" customHeight="1">
      <c r="A684" s="41"/>
      <c r="D684" s="41"/>
      <c r="E684" s="44"/>
      <c r="F684" s="43"/>
    </row>
    <row r="685" spans="1:6" ht="15.75" customHeight="1">
      <c r="A685" s="41"/>
      <c r="D685" s="41"/>
      <c r="E685" s="44"/>
      <c r="F685" s="43"/>
    </row>
    <row r="686" spans="1:6" ht="15.75" customHeight="1">
      <c r="A686" s="41"/>
      <c r="D686" s="41"/>
      <c r="E686" s="44"/>
      <c r="F686" s="43"/>
    </row>
    <row r="687" spans="1:6" ht="15.75" customHeight="1">
      <c r="A687" s="41"/>
      <c r="D687" s="41"/>
      <c r="E687" s="44"/>
      <c r="F687" s="43"/>
    </row>
    <row r="688" spans="1:6" ht="15.75" customHeight="1">
      <c r="A688" s="41"/>
      <c r="D688" s="41"/>
      <c r="E688" s="44"/>
      <c r="F688" s="43"/>
    </row>
    <row r="689" spans="1:6" ht="15.75" customHeight="1">
      <c r="A689" s="41"/>
      <c r="D689" s="41"/>
      <c r="E689" s="44"/>
      <c r="F689" s="43"/>
    </row>
    <row r="690" spans="1:6" ht="15.75" customHeight="1">
      <c r="A690" s="41"/>
      <c r="D690" s="41"/>
      <c r="E690" s="44"/>
      <c r="F690" s="43"/>
    </row>
    <row r="691" spans="1:6" ht="15.75" customHeight="1">
      <c r="A691" s="41"/>
      <c r="D691" s="41"/>
      <c r="E691" s="44"/>
      <c r="F691" s="43"/>
    </row>
    <row r="692" spans="1:6" ht="15.75" customHeight="1">
      <c r="A692" s="41"/>
      <c r="D692" s="41"/>
      <c r="E692" s="44"/>
      <c r="F692" s="43"/>
    </row>
    <row r="693" spans="1:6" ht="15.75" customHeight="1">
      <c r="A693" s="41"/>
      <c r="D693" s="41"/>
      <c r="E693" s="44"/>
      <c r="F693" s="43"/>
    </row>
    <row r="694" spans="1:6" ht="15.75" customHeight="1">
      <c r="A694" s="41"/>
      <c r="D694" s="41"/>
      <c r="E694" s="44"/>
      <c r="F694" s="43"/>
    </row>
    <row r="695" spans="1:6" ht="15.75" customHeight="1">
      <c r="A695" s="41"/>
      <c r="D695" s="41"/>
      <c r="E695" s="44"/>
      <c r="F695" s="43"/>
    </row>
    <row r="696" spans="1:6" ht="15.75" customHeight="1">
      <c r="A696" s="41"/>
      <c r="D696" s="41"/>
      <c r="E696" s="44"/>
      <c r="F696" s="43"/>
    </row>
    <row r="697" spans="1:6" ht="15.75" customHeight="1">
      <c r="A697" s="41"/>
      <c r="D697" s="41"/>
      <c r="E697" s="44"/>
      <c r="F697" s="43"/>
    </row>
    <row r="698" spans="1:6" ht="15.75" customHeight="1">
      <c r="A698" s="41"/>
      <c r="D698" s="41"/>
      <c r="E698" s="44"/>
      <c r="F698" s="43"/>
    </row>
    <row r="699" spans="1:6" ht="15.75" customHeight="1">
      <c r="A699" s="41"/>
      <c r="D699" s="41"/>
      <c r="E699" s="44"/>
      <c r="F699" s="43"/>
    </row>
    <row r="700" spans="1:6" ht="15.75" customHeight="1">
      <c r="A700" s="41"/>
      <c r="D700" s="41"/>
      <c r="E700" s="44"/>
      <c r="F700" s="43"/>
    </row>
    <row r="701" spans="1:6" ht="15.75" customHeight="1">
      <c r="A701" s="41"/>
      <c r="D701" s="41"/>
      <c r="E701" s="44"/>
      <c r="F701" s="43"/>
    </row>
    <row r="702" spans="1:6" ht="15.75" customHeight="1">
      <c r="A702" s="41"/>
      <c r="D702" s="41"/>
      <c r="E702" s="44"/>
      <c r="F702" s="43"/>
    </row>
    <row r="703" spans="1:6" ht="15.75" customHeight="1">
      <c r="A703" s="41"/>
      <c r="D703" s="41"/>
      <c r="E703" s="44"/>
      <c r="F703" s="43"/>
    </row>
    <row r="704" spans="1:6" ht="15.75" customHeight="1">
      <c r="A704" s="41"/>
      <c r="D704" s="41"/>
      <c r="E704" s="44"/>
      <c r="F704" s="43"/>
    </row>
    <row r="705" spans="1:6" ht="15.75" customHeight="1">
      <c r="A705" s="41"/>
      <c r="D705" s="41"/>
      <c r="E705" s="44"/>
      <c r="F705" s="43"/>
    </row>
    <row r="706" spans="1:6" ht="15.75" customHeight="1">
      <c r="A706" s="41"/>
      <c r="D706" s="41"/>
      <c r="E706" s="44"/>
      <c r="F706" s="43"/>
    </row>
    <row r="707" spans="1:6" ht="15.75" customHeight="1">
      <c r="A707" s="41"/>
      <c r="D707" s="41"/>
      <c r="E707" s="44"/>
      <c r="F707" s="43"/>
    </row>
    <row r="708" spans="1:6" ht="15.75" customHeight="1">
      <c r="A708" s="41"/>
      <c r="D708" s="41"/>
      <c r="E708" s="44"/>
      <c r="F708" s="43"/>
    </row>
    <row r="709" spans="1:6" ht="15.75" customHeight="1">
      <c r="A709" s="41"/>
      <c r="D709" s="41"/>
      <c r="E709" s="44"/>
      <c r="F709" s="43"/>
    </row>
    <row r="710" spans="1:6" ht="15.75" customHeight="1">
      <c r="A710" s="41"/>
      <c r="D710" s="41"/>
      <c r="E710" s="44"/>
      <c r="F710" s="43"/>
    </row>
    <row r="711" spans="1:6" ht="15.75" customHeight="1">
      <c r="A711" s="41"/>
      <c r="D711" s="41"/>
      <c r="E711" s="44"/>
      <c r="F711" s="43"/>
    </row>
    <row r="712" spans="1:6" ht="15.75" customHeight="1">
      <c r="A712" s="41"/>
      <c r="D712" s="41"/>
      <c r="E712" s="44"/>
      <c r="F712" s="43"/>
    </row>
    <row r="713" spans="1:6" ht="15.75" customHeight="1">
      <c r="A713" s="41"/>
      <c r="D713" s="41"/>
      <c r="E713" s="44"/>
      <c r="F713" s="43"/>
    </row>
    <row r="714" spans="1:6" ht="15.75" customHeight="1">
      <c r="A714" s="41"/>
      <c r="D714" s="41"/>
      <c r="E714" s="44"/>
      <c r="F714" s="43"/>
    </row>
    <row r="715" spans="1:6" ht="15.75" customHeight="1">
      <c r="A715" s="41"/>
      <c r="D715" s="41"/>
      <c r="E715" s="44"/>
      <c r="F715" s="43"/>
    </row>
    <row r="716" spans="1:6" ht="15.75" customHeight="1">
      <c r="A716" s="41"/>
      <c r="D716" s="41"/>
      <c r="E716" s="44"/>
      <c r="F716" s="43"/>
    </row>
    <row r="717" spans="1:6" ht="15.75" customHeight="1">
      <c r="A717" s="41"/>
      <c r="D717" s="41"/>
      <c r="E717" s="44"/>
      <c r="F717" s="43"/>
    </row>
    <row r="718" spans="1:6" ht="15.75" customHeight="1">
      <c r="A718" s="41"/>
      <c r="D718" s="41"/>
      <c r="E718" s="44"/>
      <c r="F718" s="43"/>
    </row>
    <row r="719" spans="1:6" ht="15.75" customHeight="1">
      <c r="A719" s="41"/>
      <c r="D719" s="41"/>
      <c r="E719" s="44"/>
      <c r="F719" s="43"/>
    </row>
    <row r="720" spans="1:6" ht="15.75" customHeight="1">
      <c r="A720" s="41"/>
      <c r="D720" s="41"/>
      <c r="E720" s="44"/>
      <c r="F720" s="43"/>
    </row>
    <row r="721" spans="1:6" ht="15.75" customHeight="1">
      <c r="A721" s="41"/>
      <c r="D721" s="41"/>
      <c r="E721" s="44"/>
      <c r="F721" s="43"/>
    </row>
    <row r="722" spans="1:6" ht="15.75" customHeight="1">
      <c r="A722" s="41"/>
      <c r="D722" s="41"/>
      <c r="E722" s="44"/>
      <c r="F722" s="43"/>
    </row>
    <row r="723" spans="1:6" ht="15.75" customHeight="1">
      <c r="A723" s="41"/>
      <c r="D723" s="41"/>
      <c r="E723" s="44"/>
      <c r="F723" s="43"/>
    </row>
    <row r="724" spans="1:6" ht="15.75" customHeight="1">
      <c r="A724" s="41"/>
      <c r="D724" s="41"/>
      <c r="E724" s="44"/>
      <c r="F724" s="43"/>
    </row>
    <row r="725" spans="1:6" ht="15.75" customHeight="1">
      <c r="A725" s="41"/>
      <c r="D725" s="41"/>
      <c r="E725" s="44"/>
      <c r="F725" s="43"/>
    </row>
    <row r="726" spans="1:6" ht="15.75" customHeight="1">
      <c r="A726" s="41"/>
      <c r="D726" s="41"/>
      <c r="E726" s="44"/>
      <c r="F726" s="43"/>
    </row>
    <row r="727" spans="1:6" ht="15.75" customHeight="1">
      <c r="A727" s="41"/>
      <c r="D727" s="41"/>
      <c r="E727" s="44"/>
      <c r="F727" s="43"/>
    </row>
    <row r="728" spans="1:6" ht="15.75" customHeight="1">
      <c r="A728" s="41"/>
      <c r="D728" s="41"/>
      <c r="E728" s="44"/>
      <c r="F728" s="43"/>
    </row>
    <row r="729" spans="1:6" ht="15.75" customHeight="1">
      <c r="A729" s="41"/>
      <c r="D729" s="41"/>
      <c r="E729" s="44"/>
      <c r="F729" s="43"/>
    </row>
    <row r="730" spans="1:6" ht="15.75" customHeight="1">
      <c r="A730" s="41"/>
      <c r="D730" s="41"/>
      <c r="E730" s="44"/>
      <c r="F730" s="43"/>
    </row>
    <row r="731" spans="1:6" ht="15.75" customHeight="1">
      <c r="A731" s="41"/>
      <c r="D731" s="41"/>
      <c r="E731" s="44"/>
      <c r="F731" s="43"/>
    </row>
    <row r="732" spans="1:6" ht="15.75" customHeight="1">
      <c r="A732" s="41"/>
      <c r="D732" s="41"/>
      <c r="E732" s="44"/>
      <c r="F732" s="43"/>
    </row>
    <row r="733" spans="1:6" ht="15.75" customHeight="1">
      <c r="A733" s="41"/>
      <c r="D733" s="41"/>
      <c r="E733" s="44"/>
      <c r="F733" s="43"/>
    </row>
    <row r="734" spans="1:6" ht="15.75" customHeight="1">
      <c r="A734" s="41"/>
      <c r="D734" s="41"/>
      <c r="E734" s="44"/>
      <c r="F734" s="43"/>
    </row>
    <row r="735" spans="1:6" ht="15.75" customHeight="1">
      <c r="A735" s="41"/>
      <c r="D735" s="41"/>
      <c r="E735" s="44"/>
      <c r="F735" s="43"/>
    </row>
    <row r="736" spans="1:6" ht="15.75" customHeight="1">
      <c r="A736" s="41"/>
      <c r="D736" s="41"/>
      <c r="E736" s="44"/>
      <c r="F736" s="43"/>
    </row>
    <row r="737" spans="1:6" ht="15.75" customHeight="1">
      <c r="A737" s="41"/>
      <c r="D737" s="41"/>
      <c r="E737" s="44"/>
      <c r="F737" s="43"/>
    </row>
    <row r="738" spans="1:6" ht="15.75" customHeight="1">
      <c r="A738" s="41"/>
      <c r="D738" s="41"/>
      <c r="E738" s="44"/>
      <c r="F738" s="43"/>
    </row>
    <row r="739" spans="1:6" ht="15.75" customHeight="1">
      <c r="A739" s="41"/>
      <c r="D739" s="41"/>
      <c r="E739" s="44"/>
      <c r="F739" s="43"/>
    </row>
    <row r="740" spans="1:6" ht="15.75" customHeight="1">
      <c r="A740" s="41"/>
      <c r="D740" s="41"/>
      <c r="E740" s="44"/>
      <c r="F740" s="43"/>
    </row>
    <row r="741" spans="1:6" ht="15.75" customHeight="1">
      <c r="A741" s="41"/>
      <c r="D741" s="41"/>
      <c r="E741" s="44"/>
      <c r="F741" s="43"/>
    </row>
    <row r="742" spans="1:6" ht="15.75" customHeight="1">
      <c r="A742" s="41"/>
      <c r="D742" s="41"/>
      <c r="E742" s="44"/>
      <c r="F742" s="43"/>
    </row>
    <row r="743" spans="1:6" ht="15.75" customHeight="1">
      <c r="A743" s="41"/>
      <c r="D743" s="41"/>
      <c r="E743" s="44"/>
      <c r="F743" s="43"/>
    </row>
    <row r="744" spans="1:6" ht="15.75" customHeight="1">
      <c r="A744" s="41"/>
      <c r="D744" s="41"/>
      <c r="E744" s="44"/>
      <c r="F744" s="43"/>
    </row>
    <row r="745" spans="1:6" ht="15.75" customHeight="1">
      <c r="A745" s="41"/>
      <c r="D745" s="41"/>
      <c r="E745" s="44"/>
      <c r="F745" s="43"/>
    </row>
    <row r="746" spans="1:6" ht="15.75" customHeight="1">
      <c r="A746" s="41"/>
      <c r="D746" s="41"/>
      <c r="E746" s="44"/>
      <c r="F746" s="43"/>
    </row>
    <row r="747" spans="1:6" ht="15.75" customHeight="1">
      <c r="A747" s="41"/>
      <c r="D747" s="41"/>
      <c r="E747" s="44"/>
      <c r="F747" s="43"/>
    </row>
    <row r="748" spans="1:6" ht="15.75" customHeight="1">
      <c r="A748" s="41"/>
      <c r="D748" s="41"/>
      <c r="E748" s="44"/>
      <c r="F748" s="43"/>
    </row>
    <row r="749" spans="1:6" ht="15.75" customHeight="1">
      <c r="A749" s="41"/>
      <c r="D749" s="41"/>
      <c r="E749" s="44"/>
      <c r="F749" s="43"/>
    </row>
    <row r="750" spans="1:6" ht="15.75" customHeight="1">
      <c r="A750" s="41"/>
      <c r="D750" s="41"/>
      <c r="E750" s="44"/>
      <c r="F750" s="43"/>
    </row>
    <row r="751" spans="1:6" ht="15.75" customHeight="1">
      <c r="A751" s="41"/>
      <c r="D751" s="41"/>
      <c r="E751" s="44"/>
      <c r="F751" s="43"/>
    </row>
    <row r="752" spans="1:6" ht="15.75" customHeight="1">
      <c r="A752" s="41"/>
      <c r="D752" s="41"/>
      <c r="E752" s="44"/>
      <c r="F752" s="43"/>
    </row>
    <row r="753" spans="1:6" ht="15.75" customHeight="1">
      <c r="A753" s="41"/>
      <c r="D753" s="41"/>
      <c r="E753" s="44"/>
      <c r="F753" s="43"/>
    </row>
    <row r="754" spans="1:6" ht="15.75" customHeight="1">
      <c r="A754" s="41"/>
      <c r="D754" s="41"/>
      <c r="E754" s="44"/>
      <c r="F754" s="43"/>
    </row>
    <row r="755" spans="1:6" ht="15.75" customHeight="1">
      <c r="A755" s="41"/>
      <c r="D755" s="41"/>
      <c r="E755" s="44"/>
      <c r="F755" s="43"/>
    </row>
    <row r="756" spans="1:6" ht="15.75" customHeight="1">
      <c r="A756" s="41"/>
      <c r="D756" s="41"/>
      <c r="E756" s="44"/>
      <c r="F756" s="43"/>
    </row>
    <row r="757" spans="1:6" ht="15.75" customHeight="1">
      <c r="A757" s="41"/>
      <c r="D757" s="41"/>
      <c r="E757" s="44"/>
      <c r="F757" s="43"/>
    </row>
    <row r="758" spans="1:6" ht="15.75" customHeight="1">
      <c r="A758" s="41"/>
      <c r="D758" s="41"/>
      <c r="E758" s="44"/>
      <c r="F758" s="43"/>
    </row>
    <row r="759" spans="1:6" ht="15.75" customHeight="1">
      <c r="A759" s="41"/>
      <c r="D759" s="41"/>
      <c r="E759" s="44"/>
      <c r="F759" s="43"/>
    </row>
    <row r="760" spans="1:6" ht="15.75" customHeight="1">
      <c r="A760" s="41"/>
      <c r="D760" s="41"/>
      <c r="E760" s="44"/>
      <c r="F760" s="43"/>
    </row>
    <row r="761" spans="1:6" ht="15.75" customHeight="1">
      <c r="A761" s="41"/>
      <c r="D761" s="41"/>
      <c r="E761" s="44"/>
      <c r="F761" s="43"/>
    </row>
    <row r="762" spans="1:6" ht="15.75" customHeight="1">
      <c r="A762" s="41"/>
      <c r="D762" s="41"/>
      <c r="E762" s="44"/>
      <c r="F762" s="43"/>
    </row>
    <row r="763" spans="1:6" ht="15.75" customHeight="1">
      <c r="A763" s="41"/>
      <c r="D763" s="41"/>
      <c r="E763" s="44"/>
      <c r="F763" s="43"/>
    </row>
    <row r="764" spans="1:6" ht="15.75" customHeight="1">
      <c r="A764" s="41"/>
      <c r="D764" s="41"/>
      <c r="E764" s="44"/>
      <c r="F764" s="43"/>
    </row>
    <row r="765" spans="1:6" ht="15.75" customHeight="1">
      <c r="A765" s="41"/>
      <c r="D765" s="41"/>
      <c r="E765" s="44"/>
      <c r="F765" s="43"/>
    </row>
    <row r="766" spans="1:6" ht="15.75" customHeight="1">
      <c r="A766" s="41"/>
      <c r="D766" s="41"/>
      <c r="E766" s="44"/>
      <c r="F766" s="43"/>
    </row>
    <row r="767" spans="1:6" ht="15.75" customHeight="1">
      <c r="A767" s="41"/>
      <c r="D767" s="41"/>
      <c r="E767" s="44"/>
      <c r="F767" s="43"/>
    </row>
    <row r="768" spans="1:6" ht="15.75" customHeight="1">
      <c r="A768" s="41"/>
      <c r="D768" s="41"/>
      <c r="E768" s="44"/>
      <c r="F768" s="43"/>
    </row>
    <row r="769" spans="1:6" ht="15.75" customHeight="1">
      <c r="A769" s="41"/>
      <c r="D769" s="41"/>
      <c r="E769" s="44"/>
      <c r="F769" s="43"/>
    </row>
    <row r="770" spans="1:6" ht="15.75" customHeight="1">
      <c r="A770" s="41"/>
      <c r="D770" s="41"/>
      <c r="E770" s="44"/>
      <c r="F770" s="43"/>
    </row>
    <row r="771" spans="1:6" ht="15.75" customHeight="1">
      <c r="A771" s="41"/>
      <c r="D771" s="41"/>
      <c r="E771" s="44"/>
      <c r="F771" s="43"/>
    </row>
    <row r="772" spans="1:6" ht="15.75" customHeight="1">
      <c r="A772" s="41"/>
      <c r="D772" s="41"/>
      <c r="E772" s="44"/>
      <c r="F772" s="43"/>
    </row>
    <row r="773" spans="1:6" ht="15.75" customHeight="1">
      <c r="A773" s="41"/>
      <c r="D773" s="41"/>
      <c r="E773" s="44"/>
      <c r="F773" s="43"/>
    </row>
    <row r="774" spans="1:6" ht="15.75" customHeight="1">
      <c r="A774" s="41"/>
      <c r="D774" s="41"/>
      <c r="E774" s="44"/>
      <c r="F774" s="43"/>
    </row>
    <row r="775" spans="1:6" ht="15.75" customHeight="1">
      <c r="A775" s="41"/>
      <c r="D775" s="41"/>
      <c r="E775" s="44"/>
      <c r="F775" s="43"/>
    </row>
    <row r="776" spans="1:6" ht="15.75" customHeight="1">
      <c r="A776" s="41"/>
      <c r="D776" s="41"/>
      <c r="E776" s="44"/>
      <c r="F776" s="43"/>
    </row>
    <row r="777" spans="1:6" ht="15.75" customHeight="1">
      <c r="A777" s="41"/>
      <c r="D777" s="41"/>
      <c r="E777" s="44"/>
      <c r="F777" s="43"/>
    </row>
    <row r="778" spans="1:6" ht="15.75" customHeight="1">
      <c r="A778" s="41"/>
      <c r="D778" s="41"/>
      <c r="E778" s="44"/>
      <c r="F778" s="43"/>
    </row>
    <row r="779" spans="1:6" ht="15.75" customHeight="1">
      <c r="A779" s="41"/>
      <c r="D779" s="41"/>
      <c r="E779" s="44"/>
      <c r="F779" s="43"/>
    </row>
    <row r="780" spans="1:6" ht="15.75" customHeight="1">
      <c r="A780" s="41"/>
      <c r="D780" s="41"/>
      <c r="E780" s="44"/>
      <c r="F780" s="43"/>
    </row>
    <row r="781" spans="1:6" ht="15.75" customHeight="1">
      <c r="A781" s="41"/>
      <c r="D781" s="41"/>
      <c r="E781" s="44"/>
      <c r="F781" s="43"/>
    </row>
    <row r="782" spans="1:6" ht="15.75" customHeight="1">
      <c r="A782" s="41"/>
      <c r="D782" s="41"/>
      <c r="E782" s="44"/>
      <c r="F782" s="43"/>
    </row>
    <row r="783" spans="1:6" ht="15.75" customHeight="1">
      <c r="A783" s="41"/>
      <c r="D783" s="41"/>
      <c r="E783" s="44"/>
      <c r="F783" s="43"/>
    </row>
    <row r="784" spans="1:6" ht="15.75" customHeight="1">
      <c r="A784" s="41"/>
      <c r="D784" s="41"/>
      <c r="E784" s="44"/>
      <c r="F784" s="43"/>
    </row>
    <row r="785" spans="1:6" ht="15.75" customHeight="1">
      <c r="A785" s="41"/>
      <c r="D785" s="41"/>
      <c r="E785" s="44"/>
      <c r="F785" s="43"/>
    </row>
    <row r="786" spans="1:6" ht="15.75" customHeight="1">
      <c r="A786" s="41"/>
      <c r="D786" s="41"/>
      <c r="E786" s="44"/>
      <c r="F786" s="43"/>
    </row>
    <row r="787" spans="1:6" ht="15.75" customHeight="1">
      <c r="A787" s="41"/>
      <c r="D787" s="41"/>
      <c r="E787" s="44"/>
      <c r="F787" s="43"/>
    </row>
    <row r="788" spans="1:6" ht="15.75" customHeight="1">
      <c r="A788" s="41"/>
      <c r="D788" s="41"/>
      <c r="E788" s="44"/>
      <c r="F788" s="43"/>
    </row>
    <row r="789" spans="1:6" ht="15.75" customHeight="1">
      <c r="A789" s="41"/>
      <c r="D789" s="41"/>
      <c r="E789" s="44"/>
      <c r="F789" s="43"/>
    </row>
    <row r="790" spans="1:6" ht="15.75" customHeight="1">
      <c r="A790" s="41"/>
      <c r="D790" s="41"/>
      <c r="E790" s="44"/>
      <c r="F790" s="43"/>
    </row>
    <row r="791" spans="1:6" ht="15.75" customHeight="1">
      <c r="A791" s="41"/>
      <c r="D791" s="41"/>
      <c r="E791" s="44"/>
      <c r="F791" s="43"/>
    </row>
    <row r="792" spans="1:6" ht="15.75" customHeight="1">
      <c r="A792" s="41"/>
      <c r="D792" s="41"/>
      <c r="E792" s="44"/>
      <c r="F792" s="43"/>
    </row>
    <row r="793" spans="1:6" ht="15.75" customHeight="1">
      <c r="A793" s="41"/>
      <c r="D793" s="41"/>
      <c r="E793" s="44"/>
      <c r="F793" s="43"/>
    </row>
    <row r="794" spans="1:6" ht="15.75" customHeight="1">
      <c r="A794" s="41"/>
      <c r="D794" s="41"/>
      <c r="E794" s="44"/>
      <c r="F794" s="43"/>
    </row>
    <row r="795" spans="1:6" ht="15.75" customHeight="1">
      <c r="A795" s="41"/>
      <c r="D795" s="41"/>
      <c r="E795" s="44"/>
      <c r="F795" s="43"/>
    </row>
    <row r="796" spans="1:6" ht="15.75" customHeight="1">
      <c r="A796" s="41"/>
      <c r="D796" s="41"/>
      <c r="E796" s="44"/>
      <c r="F796" s="43"/>
    </row>
    <row r="797" spans="1:6" ht="15.75" customHeight="1">
      <c r="A797" s="41"/>
      <c r="D797" s="41"/>
      <c r="E797" s="44"/>
      <c r="F797" s="43"/>
    </row>
    <row r="798" spans="1:6" ht="15.75" customHeight="1">
      <c r="A798" s="41"/>
      <c r="D798" s="41"/>
      <c r="E798" s="44"/>
      <c r="F798" s="43"/>
    </row>
    <row r="799" spans="1:6" ht="15.75" customHeight="1">
      <c r="A799" s="41"/>
      <c r="D799" s="41"/>
      <c r="E799" s="44"/>
      <c r="F799" s="43"/>
    </row>
    <row r="800" spans="1:6" ht="15.75" customHeight="1">
      <c r="A800" s="41"/>
      <c r="D800" s="41"/>
      <c r="E800" s="44"/>
      <c r="F800" s="43"/>
    </row>
    <row r="801" spans="1:6" ht="15.75" customHeight="1">
      <c r="A801" s="41"/>
      <c r="D801" s="41"/>
      <c r="E801" s="44"/>
      <c r="F801" s="43"/>
    </row>
    <row r="802" spans="1:6" ht="15.75" customHeight="1">
      <c r="A802" s="41"/>
      <c r="D802" s="41"/>
      <c r="E802" s="44"/>
      <c r="F802" s="43"/>
    </row>
    <row r="803" spans="1:6" ht="15.75" customHeight="1">
      <c r="A803" s="41"/>
      <c r="D803" s="41"/>
      <c r="E803" s="44"/>
      <c r="F803" s="43"/>
    </row>
    <row r="804" spans="1:6" ht="15.75" customHeight="1">
      <c r="A804" s="41"/>
      <c r="D804" s="41"/>
      <c r="E804" s="44"/>
      <c r="F804" s="43"/>
    </row>
    <row r="805" spans="1:6" ht="15.75" customHeight="1">
      <c r="A805" s="41"/>
      <c r="D805" s="41"/>
      <c r="E805" s="44"/>
      <c r="F805" s="43"/>
    </row>
    <row r="806" spans="1:6" ht="15.75" customHeight="1">
      <c r="A806" s="41"/>
      <c r="D806" s="41"/>
      <c r="E806" s="44"/>
      <c r="F806" s="43"/>
    </row>
    <row r="807" spans="1:6" ht="15.75" customHeight="1">
      <c r="A807" s="41"/>
      <c r="D807" s="41"/>
      <c r="E807" s="44"/>
      <c r="F807" s="43"/>
    </row>
    <row r="808" spans="1:6" ht="15.75" customHeight="1">
      <c r="A808" s="41"/>
      <c r="D808" s="41"/>
      <c r="E808" s="44"/>
      <c r="F808" s="43"/>
    </row>
    <row r="809" spans="1:6" ht="15.75" customHeight="1">
      <c r="A809" s="41"/>
      <c r="D809" s="41"/>
      <c r="E809" s="44"/>
      <c r="F809" s="43"/>
    </row>
    <row r="810" spans="1:6" ht="15.75" customHeight="1">
      <c r="A810" s="41"/>
      <c r="D810" s="41"/>
      <c r="E810" s="44"/>
      <c r="F810" s="43"/>
    </row>
    <row r="811" spans="1:6" ht="15.75" customHeight="1">
      <c r="A811" s="41"/>
      <c r="D811" s="41"/>
      <c r="E811" s="44"/>
      <c r="F811" s="43"/>
    </row>
    <row r="812" spans="1:6" ht="15.75" customHeight="1">
      <c r="A812" s="41"/>
      <c r="D812" s="41"/>
      <c r="E812" s="44"/>
      <c r="F812" s="43"/>
    </row>
    <row r="813" spans="1:6" ht="15.75" customHeight="1">
      <c r="A813" s="41"/>
      <c r="D813" s="41"/>
      <c r="E813" s="44"/>
      <c r="F813" s="43"/>
    </row>
    <row r="814" spans="1:6" ht="15.75" customHeight="1">
      <c r="A814" s="41"/>
      <c r="D814" s="41"/>
      <c r="E814" s="44"/>
      <c r="F814" s="43"/>
    </row>
    <row r="815" spans="1:6" ht="15.75" customHeight="1">
      <c r="A815" s="41"/>
      <c r="D815" s="41"/>
      <c r="E815" s="44"/>
      <c r="F815" s="43"/>
    </row>
    <row r="816" spans="1:6" ht="15.75" customHeight="1">
      <c r="A816" s="41"/>
      <c r="D816" s="41"/>
      <c r="E816" s="44"/>
      <c r="F816" s="43"/>
    </row>
    <row r="817" spans="1:6" ht="15.75" customHeight="1">
      <c r="A817" s="41"/>
      <c r="D817" s="41"/>
      <c r="E817" s="44"/>
      <c r="F817" s="43"/>
    </row>
    <row r="818" spans="1:6" ht="15.75" customHeight="1">
      <c r="A818" s="41"/>
      <c r="D818" s="41"/>
      <c r="E818" s="44"/>
      <c r="F818" s="43"/>
    </row>
    <row r="819" spans="1:6" ht="15.75" customHeight="1">
      <c r="A819" s="41"/>
      <c r="D819" s="41"/>
      <c r="E819" s="44"/>
      <c r="F819" s="43"/>
    </row>
    <row r="820" spans="1:6" ht="15.75" customHeight="1">
      <c r="A820" s="41"/>
      <c r="D820" s="41"/>
      <c r="E820" s="44"/>
      <c r="F820" s="43"/>
    </row>
    <row r="821" spans="1:6" ht="15.75" customHeight="1">
      <c r="A821" s="41"/>
      <c r="D821" s="41"/>
      <c r="E821" s="44"/>
      <c r="F821" s="43"/>
    </row>
    <row r="822" spans="1:6" ht="15.75" customHeight="1">
      <c r="A822" s="41"/>
      <c r="D822" s="41"/>
      <c r="E822" s="44"/>
      <c r="F822" s="43"/>
    </row>
    <row r="823" spans="1:6" ht="15.75" customHeight="1">
      <c r="A823" s="41"/>
      <c r="D823" s="41"/>
      <c r="E823" s="44"/>
      <c r="F823" s="43"/>
    </row>
    <row r="824" spans="1:6" ht="15.75" customHeight="1">
      <c r="A824" s="41"/>
      <c r="D824" s="41"/>
      <c r="E824" s="44"/>
      <c r="F824" s="43"/>
    </row>
    <row r="825" spans="1:6" ht="15.75" customHeight="1">
      <c r="A825" s="41"/>
      <c r="D825" s="41"/>
      <c r="E825" s="44"/>
      <c r="F825" s="43"/>
    </row>
    <row r="826" spans="1:6" ht="15.75" customHeight="1">
      <c r="A826" s="41"/>
      <c r="D826" s="41"/>
      <c r="E826" s="44"/>
      <c r="F826" s="43"/>
    </row>
    <row r="827" spans="1:6" ht="15.75" customHeight="1">
      <c r="A827" s="41"/>
      <c r="D827" s="41"/>
      <c r="E827" s="44"/>
      <c r="F827" s="43"/>
    </row>
    <row r="828" spans="1:6" ht="15.75" customHeight="1">
      <c r="A828" s="41"/>
      <c r="D828" s="41"/>
      <c r="E828" s="44"/>
      <c r="F828" s="43"/>
    </row>
    <row r="829" spans="1:6" ht="15.75" customHeight="1">
      <c r="A829" s="41"/>
      <c r="D829" s="41"/>
      <c r="E829" s="44"/>
      <c r="F829" s="43"/>
    </row>
    <row r="830" spans="1:6" ht="15.75" customHeight="1">
      <c r="A830" s="41"/>
      <c r="D830" s="41"/>
      <c r="E830" s="44"/>
      <c r="F830" s="43"/>
    </row>
    <row r="831" spans="1:6" ht="15.75" customHeight="1">
      <c r="A831" s="41"/>
      <c r="D831" s="41"/>
      <c r="E831" s="44"/>
      <c r="F831" s="43"/>
    </row>
    <row r="832" spans="1:6" ht="15.75" customHeight="1">
      <c r="A832" s="41"/>
      <c r="D832" s="41"/>
      <c r="E832" s="44"/>
      <c r="F832" s="43"/>
    </row>
    <row r="833" spans="1:6" ht="15.75" customHeight="1">
      <c r="A833" s="41"/>
      <c r="D833" s="41"/>
      <c r="E833" s="44"/>
      <c r="F833" s="43"/>
    </row>
    <row r="834" spans="1:6" ht="15.75" customHeight="1">
      <c r="A834" s="41"/>
      <c r="D834" s="41"/>
      <c r="E834" s="44"/>
      <c r="F834" s="43"/>
    </row>
    <row r="835" spans="1:6" ht="15.75" customHeight="1">
      <c r="A835" s="41"/>
      <c r="D835" s="41"/>
      <c r="E835" s="44"/>
      <c r="F835" s="43"/>
    </row>
    <row r="836" spans="1:6" ht="15.75" customHeight="1">
      <c r="A836" s="41"/>
      <c r="D836" s="41"/>
      <c r="E836" s="44"/>
      <c r="F836" s="43"/>
    </row>
    <row r="837" spans="1:6" ht="15.75" customHeight="1">
      <c r="A837" s="41"/>
      <c r="D837" s="41"/>
      <c r="E837" s="44"/>
      <c r="F837" s="43"/>
    </row>
    <row r="838" spans="1:6" ht="15.75" customHeight="1">
      <c r="A838" s="41"/>
      <c r="D838" s="41"/>
      <c r="E838" s="44"/>
      <c r="F838" s="43"/>
    </row>
    <row r="839" spans="1:6" ht="15.75" customHeight="1">
      <c r="A839" s="41"/>
      <c r="D839" s="41"/>
      <c r="E839" s="44"/>
      <c r="F839" s="43"/>
    </row>
    <row r="840" spans="1:6" ht="15.75" customHeight="1">
      <c r="A840" s="41"/>
      <c r="D840" s="41"/>
      <c r="E840" s="44"/>
      <c r="F840" s="43"/>
    </row>
    <row r="841" spans="1:6" ht="15.75" customHeight="1">
      <c r="A841" s="41"/>
      <c r="D841" s="41"/>
      <c r="E841" s="44"/>
      <c r="F841" s="43"/>
    </row>
    <row r="842" spans="1:6" ht="15.75" customHeight="1">
      <c r="A842" s="41"/>
      <c r="D842" s="41"/>
      <c r="E842" s="44"/>
      <c r="F842" s="43"/>
    </row>
    <row r="843" spans="1:6" ht="15.75" customHeight="1">
      <c r="A843" s="41"/>
      <c r="D843" s="41"/>
      <c r="E843" s="44"/>
      <c r="F843" s="43"/>
    </row>
    <row r="844" spans="1:6" ht="15.75" customHeight="1">
      <c r="A844" s="41"/>
      <c r="D844" s="41"/>
      <c r="E844" s="44"/>
      <c r="F844" s="43"/>
    </row>
    <row r="845" spans="1:6" ht="15.75" customHeight="1">
      <c r="A845" s="41"/>
      <c r="D845" s="41"/>
      <c r="E845" s="44"/>
      <c r="F845" s="43"/>
    </row>
    <row r="846" spans="1:6" ht="15.75" customHeight="1">
      <c r="A846" s="41"/>
      <c r="D846" s="41"/>
      <c r="E846" s="44"/>
      <c r="F846" s="43"/>
    </row>
    <row r="847" spans="1:6" ht="15.75" customHeight="1">
      <c r="A847" s="41"/>
      <c r="D847" s="41"/>
      <c r="E847" s="44"/>
      <c r="F847" s="43"/>
    </row>
    <row r="848" spans="1:6" ht="15.75" customHeight="1">
      <c r="A848" s="41"/>
      <c r="D848" s="41"/>
      <c r="E848" s="44"/>
      <c r="F848" s="43"/>
    </row>
    <row r="849" spans="1:6" ht="15.75" customHeight="1">
      <c r="A849" s="41"/>
      <c r="D849" s="41"/>
      <c r="E849" s="44"/>
      <c r="F849" s="43"/>
    </row>
    <row r="850" spans="1:6" ht="15.75" customHeight="1">
      <c r="A850" s="41"/>
      <c r="D850" s="41"/>
      <c r="E850" s="44"/>
      <c r="F850" s="43"/>
    </row>
    <row r="851" spans="1:6" ht="15.75" customHeight="1">
      <c r="A851" s="41"/>
      <c r="D851" s="41"/>
      <c r="E851" s="44"/>
      <c r="F851" s="43"/>
    </row>
    <row r="852" spans="1:6" ht="15.75" customHeight="1">
      <c r="A852" s="41"/>
      <c r="D852" s="41"/>
      <c r="E852" s="44"/>
      <c r="F852" s="43"/>
    </row>
    <row r="853" spans="1:6" ht="15.75" customHeight="1">
      <c r="A853" s="41"/>
      <c r="D853" s="41"/>
      <c r="E853" s="44"/>
      <c r="F853" s="43"/>
    </row>
    <row r="854" spans="1:6" ht="15.75" customHeight="1">
      <c r="A854" s="41"/>
      <c r="D854" s="41"/>
      <c r="E854" s="44"/>
      <c r="F854" s="43"/>
    </row>
    <row r="855" spans="1:6" ht="15.75" customHeight="1">
      <c r="A855" s="41"/>
      <c r="D855" s="41"/>
      <c r="E855" s="44"/>
      <c r="F855" s="43"/>
    </row>
    <row r="856" spans="1:6" ht="15.75" customHeight="1">
      <c r="A856" s="41"/>
      <c r="D856" s="41"/>
      <c r="E856" s="44"/>
      <c r="F856" s="43"/>
    </row>
    <row r="857" spans="1:6" ht="15.75" customHeight="1">
      <c r="A857" s="41"/>
      <c r="D857" s="41"/>
      <c r="E857" s="44"/>
      <c r="F857" s="43"/>
    </row>
    <row r="858" spans="1:6" ht="15.75" customHeight="1">
      <c r="A858" s="41"/>
      <c r="D858" s="41"/>
      <c r="E858" s="44"/>
      <c r="F858" s="43"/>
    </row>
    <row r="859" spans="1:6" ht="15.75" customHeight="1">
      <c r="A859" s="41"/>
      <c r="D859" s="41"/>
      <c r="E859" s="44"/>
      <c r="F859" s="43"/>
    </row>
    <row r="860" spans="1:6" ht="15.75" customHeight="1">
      <c r="A860" s="41"/>
      <c r="D860" s="41"/>
      <c r="E860" s="44"/>
      <c r="F860" s="43"/>
    </row>
    <row r="861" spans="1:6" ht="15.75" customHeight="1">
      <c r="A861" s="41"/>
      <c r="D861" s="41"/>
      <c r="E861" s="44"/>
      <c r="F861" s="43"/>
    </row>
    <row r="862" spans="1:6" ht="15.75" customHeight="1">
      <c r="A862" s="41"/>
      <c r="D862" s="41"/>
      <c r="E862" s="44"/>
      <c r="F862" s="43"/>
    </row>
    <row r="863" spans="1:6" ht="15.75" customHeight="1">
      <c r="A863" s="41"/>
      <c r="D863" s="41"/>
      <c r="E863" s="44"/>
      <c r="F863" s="43"/>
    </row>
    <row r="864" spans="1:6" ht="15.75" customHeight="1">
      <c r="A864" s="41"/>
      <c r="D864" s="41"/>
      <c r="E864" s="44"/>
      <c r="F864" s="43"/>
    </row>
    <row r="865" spans="1:6" ht="15.75" customHeight="1">
      <c r="A865" s="41"/>
      <c r="D865" s="41"/>
      <c r="E865" s="44"/>
      <c r="F865" s="43"/>
    </row>
    <row r="866" spans="1:6" ht="15.75" customHeight="1">
      <c r="A866" s="41"/>
      <c r="D866" s="41"/>
      <c r="E866" s="44"/>
      <c r="F866" s="43"/>
    </row>
    <row r="867" spans="1:6" ht="15.75" customHeight="1">
      <c r="A867" s="41"/>
      <c r="D867" s="41"/>
      <c r="E867" s="44"/>
      <c r="F867" s="43"/>
    </row>
    <row r="868" spans="1:6" ht="15.75" customHeight="1">
      <c r="A868" s="41"/>
      <c r="D868" s="41"/>
      <c r="E868" s="44"/>
      <c r="F868" s="43"/>
    </row>
    <row r="869" spans="1:6" ht="15.75" customHeight="1">
      <c r="A869" s="41"/>
      <c r="D869" s="41"/>
      <c r="E869" s="44"/>
      <c r="F869" s="43"/>
    </row>
    <row r="870" spans="1:6" ht="15.75" customHeight="1">
      <c r="A870" s="41"/>
      <c r="D870" s="41"/>
      <c r="E870" s="44"/>
      <c r="F870" s="43"/>
    </row>
    <row r="871" spans="1:6" ht="15.75" customHeight="1">
      <c r="A871" s="41"/>
      <c r="D871" s="41"/>
      <c r="E871" s="44"/>
      <c r="F871" s="43"/>
    </row>
    <row r="872" spans="1:6" ht="15.75" customHeight="1">
      <c r="A872" s="41"/>
      <c r="D872" s="41"/>
      <c r="E872" s="44"/>
      <c r="F872" s="43"/>
    </row>
    <row r="873" spans="1:6" ht="15.75" customHeight="1">
      <c r="A873" s="41"/>
      <c r="D873" s="41"/>
      <c r="E873" s="44"/>
      <c r="F873" s="43"/>
    </row>
    <row r="874" spans="1:6" ht="15.75" customHeight="1">
      <c r="A874" s="41"/>
      <c r="D874" s="41"/>
      <c r="E874" s="44"/>
      <c r="F874" s="43"/>
    </row>
    <row r="875" spans="1:6" ht="15.75" customHeight="1">
      <c r="A875" s="41"/>
      <c r="D875" s="41"/>
      <c r="E875" s="44"/>
      <c r="F875" s="43"/>
    </row>
    <row r="876" spans="1:6" ht="15.75" customHeight="1">
      <c r="A876" s="41"/>
      <c r="D876" s="41"/>
      <c r="E876" s="44"/>
      <c r="F876" s="43"/>
    </row>
    <row r="877" spans="1:6" ht="15.75" customHeight="1">
      <c r="A877" s="41"/>
      <c r="D877" s="41"/>
      <c r="E877" s="44"/>
      <c r="F877" s="43"/>
    </row>
    <row r="878" spans="1:6" ht="15.75" customHeight="1">
      <c r="A878" s="41"/>
      <c r="D878" s="41"/>
      <c r="E878" s="44"/>
      <c r="F878" s="43"/>
    </row>
    <row r="879" spans="1:6" ht="15.75" customHeight="1">
      <c r="A879" s="41"/>
      <c r="D879" s="41"/>
      <c r="E879" s="44"/>
      <c r="F879" s="43"/>
    </row>
    <row r="880" spans="1:6" ht="15.75" customHeight="1">
      <c r="A880" s="41"/>
      <c r="D880" s="41"/>
      <c r="E880" s="44"/>
      <c r="F880" s="43"/>
    </row>
    <row r="881" spans="1:6" ht="15.75" customHeight="1">
      <c r="A881" s="41"/>
      <c r="D881" s="41"/>
      <c r="E881" s="44"/>
      <c r="F881" s="43"/>
    </row>
    <row r="882" spans="1:6" ht="15.75" customHeight="1">
      <c r="A882" s="41"/>
      <c r="D882" s="41"/>
      <c r="E882" s="44"/>
      <c r="F882" s="43"/>
    </row>
    <row r="883" spans="1:6" ht="15.75" customHeight="1">
      <c r="A883" s="41"/>
      <c r="D883" s="41"/>
      <c r="E883" s="44"/>
      <c r="F883" s="43"/>
    </row>
    <row r="884" spans="1:6" ht="15.75" customHeight="1">
      <c r="A884" s="41"/>
      <c r="D884" s="41"/>
      <c r="E884" s="44"/>
      <c r="F884" s="43"/>
    </row>
    <row r="885" spans="1:6" ht="15.75" customHeight="1">
      <c r="A885" s="41"/>
      <c r="D885" s="41"/>
      <c r="E885" s="44"/>
      <c r="F885" s="43"/>
    </row>
    <row r="886" spans="1:6" ht="15.75" customHeight="1">
      <c r="A886" s="41"/>
      <c r="D886" s="41"/>
      <c r="E886" s="44"/>
      <c r="F886" s="43"/>
    </row>
    <row r="887" spans="1:6" ht="15.75" customHeight="1">
      <c r="A887" s="41"/>
      <c r="D887" s="41"/>
      <c r="E887" s="44"/>
      <c r="F887" s="43"/>
    </row>
    <row r="888" spans="1:6" ht="15.75" customHeight="1">
      <c r="A888" s="41"/>
      <c r="D888" s="41"/>
      <c r="E888" s="44"/>
      <c r="F888" s="43"/>
    </row>
    <row r="889" spans="1:6" ht="15.75" customHeight="1">
      <c r="A889" s="41"/>
      <c r="D889" s="41"/>
      <c r="E889" s="44"/>
      <c r="F889" s="43"/>
    </row>
    <row r="890" spans="1:6" ht="15.75" customHeight="1">
      <c r="A890" s="41"/>
      <c r="D890" s="41"/>
      <c r="E890" s="44"/>
      <c r="F890" s="43"/>
    </row>
    <row r="891" spans="1:6" ht="15.75" customHeight="1">
      <c r="A891" s="41"/>
      <c r="D891" s="41"/>
      <c r="E891" s="44"/>
      <c r="F891" s="43"/>
    </row>
    <row r="892" spans="1:6" ht="15.75" customHeight="1">
      <c r="A892" s="41"/>
      <c r="D892" s="41"/>
      <c r="E892" s="44"/>
      <c r="F892" s="43"/>
    </row>
    <row r="893" spans="1:6" ht="15.75" customHeight="1">
      <c r="A893" s="41"/>
      <c r="D893" s="41"/>
      <c r="E893" s="44"/>
      <c r="F893" s="43"/>
    </row>
    <row r="894" spans="1:6" ht="15.75" customHeight="1">
      <c r="A894" s="41"/>
      <c r="D894" s="41"/>
      <c r="E894" s="44"/>
      <c r="F894" s="43"/>
    </row>
    <row r="895" spans="1:6" ht="15.75" customHeight="1">
      <c r="A895" s="41"/>
      <c r="D895" s="41"/>
      <c r="E895" s="44"/>
      <c r="F895" s="43"/>
    </row>
    <row r="896" spans="1:6" ht="15.75" customHeight="1">
      <c r="A896" s="41"/>
      <c r="D896" s="41"/>
      <c r="E896" s="44"/>
      <c r="F896" s="43"/>
    </row>
    <row r="897" spans="1:6" ht="15.75" customHeight="1">
      <c r="A897" s="41"/>
      <c r="D897" s="41"/>
      <c r="E897" s="44"/>
      <c r="F897" s="43"/>
    </row>
    <row r="898" spans="1:6" ht="15.75" customHeight="1">
      <c r="A898" s="41"/>
      <c r="D898" s="41"/>
      <c r="E898" s="44"/>
      <c r="F898" s="43"/>
    </row>
    <row r="899" spans="1:6" ht="15.75" customHeight="1">
      <c r="A899" s="41"/>
      <c r="D899" s="41"/>
      <c r="E899" s="44"/>
      <c r="F899" s="43"/>
    </row>
    <row r="900" spans="1:6" ht="15.75" customHeight="1">
      <c r="A900" s="41"/>
      <c r="D900" s="41"/>
      <c r="E900" s="44"/>
      <c r="F900" s="43"/>
    </row>
    <row r="901" spans="1:6" ht="15.75" customHeight="1">
      <c r="A901" s="41"/>
      <c r="D901" s="41"/>
      <c r="E901" s="44"/>
      <c r="F901" s="43"/>
    </row>
    <row r="902" spans="1:6" ht="15.75" customHeight="1">
      <c r="A902" s="41"/>
      <c r="D902" s="41"/>
      <c r="E902" s="44"/>
      <c r="F902" s="43"/>
    </row>
    <row r="903" spans="1:6" ht="15.75" customHeight="1">
      <c r="A903" s="41"/>
      <c r="D903" s="41"/>
      <c r="E903" s="44"/>
      <c r="F903" s="43"/>
    </row>
    <row r="904" spans="1:6" ht="15.75" customHeight="1">
      <c r="A904" s="41"/>
      <c r="D904" s="41"/>
      <c r="E904" s="44"/>
      <c r="F904" s="43"/>
    </row>
    <row r="905" spans="1:6" ht="15.75" customHeight="1">
      <c r="A905" s="41"/>
      <c r="D905" s="41"/>
      <c r="E905" s="44"/>
      <c r="F905" s="43"/>
    </row>
    <row r="906" spans="1:6" ht="15.75" customHeight="1">
      <c r="A906" s="41"/>
      <c r="D906" s="41"/>
      <c r="E906" s="44"/>
      <c r="F906" s="43"/>
    </row>
    <row r="907" spans="1:6" ht="15.75" customHeight="1">
      <c r="A907" s="41"/>
      <c r="D907" s="41"/>
      <c r="E907" s="44"/>
      <c r="F907" s="43"/>
    </row>
    <row r="908" spans="1:6" ht="15.75" customHeight="1">
      <c r="A908" s="41"/>
      <c r="D908" s="41"/>
      <c r="E908" s="44"/>
      <c r="F908" s="43"/>
    </row>
    <row r="909" spans="1:6" ht="15.75" customHeight="1">
      <c r="A909" s="41"/>
      <c r="D909" s="41"/>
      <c r="E909" s="44"/>
      <c r="F909" s="43"/>
    </row>
    <row r="910" spans="1:6" ht="15.75" customHeight="1">
      <c r="A910" s="41"/>
      <c r="D910" s="41"/>
      <c r="E910" s="44"/>
      <c r="F910" s="43"/>
    </row>
    <row r="911" spans="1:6" ht="15.75" customHeight="1">
      <c r="A911" s="41"/>
      <c r="D911" s="41"/>
      <c r="E911" s="44"/>
      <c r="F911" s="43"/>
    </row>
    <row r="912" spans="1:6" ht="15.75" customHeight="1">
      <c r="A912" s="41"/>
      <c r="D912" s="41"/>
      <c r="E912" s="44"/>
      <c r="F912" s="43"/>
    </row>
    <row r="913" spans="1:6" ht="15.75" customHeight="1">
      <c r="A913" s="41"/>
      <c r="D913" s="41"/>
      <c r="E913" s="44"/>
      <c r="F913" s="43"/>
    </row>
    <row r="914" spans="1:6" ht="15.75" customHeight="1">
      <c r="A914" s="41"/>
      <c r="D914" s="41"/>
      <c r="E914" s="44"/>
      <c r="F914" s="43"/>
    </row>
    <row r="915" spans="1:6" ht="15.75" customHeight="1">
      <c r="A915" s="41"/>
      <c r="D915" s="41"/>
      <c r="E915" s="44"/>
      <c r="F915" s="43"/>
    </row>
    <row r="916" spans="1:6" ht="15.75" customHeight="1">
      <c r="A916" s="41"/>
      <c r="D916" s="41"/>
      <c r="E916" s="44"/>
      <c r="F916" s="43"/>
    </row>
    <row r="917" spans="1:6" ht="15.75" customHeight="1">
      <c r="A917" s="41"/>
      <c r="D917" s="41"/>
      <c r="E917" s="44"/>
      <c r="F917" s="43"/>
    </row>
    <row r="918" spans="1:6" ht="15.75" customHeight="1">
      <c r="A918" s="41"/>
      <c r="D918" s="41"/>
      <c r="E918" s="44"/>
      <c r="F918" s="43"/>
    </row>
    <row r="919" spans="1:6" ht="15.75" customHeight="1">
      <c r="A919" s="41"/>
      <c r="D919" s="41"/>
      <c r="E919" s="44"/>
      <c r="F919" s="43"/>
    </row>
    <row r="920" spans="1:6" ht="15.75" customHeight="1">
      <c r="A920" s="41"/>
      <c r="D920" s="41"/>
      <c r="E920" s="44"/>
      <c r="F920" s="43"/>
    </row>
    <row r="921" spans="1:6" ht="15.75" customHeight="1">
      <c r="A921" s="41"/>
      <c r="D921" s="41"/>
      <c r="E921" s="44"/>
      <c r="F921" s="43"/>
    </row>
    <row r="922" spans="1:6" ht="15.75" customHeight="1">
      <c r="A922" s="41"/>
      <c r="D922" s="41"/>
      <c r="E922" s="44"/>
      <c r="F922" s="43"/>
    </row>
    <row r="923" spans="1:6" ht="15.75" customHeight="1">
      <c r="A923" s="41"/>
      <c r="D923" s="41"/>
      <c r="E923" s="44"/>
      <c r="F923" s="43"/>
    </row>
    <row r="924" spans="1:6" ht="15.75" customHeight="1">
      <c r="A924" s="41"/>
      <c r="D924" s="41"/>
      <c r="E924" s="44"/>
      <c r="F924" s="43"/>
    </row>
    <row r="925" spans="1:6" ht="15.75" customHeight="1">
      <c r="A925" s="41"/>
      <c r="D925" s="41"/>
      <c r="E925" s="44"/>
      <c r="F925" s="43"/>
    </row>
    <row r="926" spans="1:6" ht="15.75" customHeight="1">
      <c r="A926" s="41"/>
      <c r="D926" s="41"/>
      <c r="E926" s="44"/>
      <c r="F926" s="43"/>
    </row>
    <row r="927" spans="1:6" ht="15.75" customHeight="1">
      <c r="A927" s="41"/>
      <c r="D927" s="41"/>
      <c r="E927" s="44"/>
      <c r="F927" s="43"/>
    </row>
    <row r="928" spans="1:6" ht="15.75" customHeight="1">
      <c r="A928" s="41"/>
      <c r="D928" s="41"/>
      <c r="E928" s="44"/>
      <c r="F928" s="43"/>
    </row>
    <row r="929" spans="1:6" ht="15.75" customHeight="1">
      <c r="A929" s="41"/>
      <c r="D929" s="41"/>
      <c r="E929" s="44"/>
      <c r="F929" s="43"/>
    </row>
    <row r="930" spans="1:6" ht="15.75" customHeight="1">
      <c r="A930" s="41"/>
      <c r="D930" s="41"/>
      <c r="E930" s="44"/>
      <c r="F930" s="43"/>
    </row>
    <row r="931" spans="1:6" ht="15.75" customHeight="1">
      <c r="A931" s="41"/>
      <c r="D931" s="41"/>
      <c r="E931" s="44"/>
      <c r="F931" s="43"/>
    </row>
    <row r="932" spans="1:6" ht="15.75" customHeight="1">
      <c r="A932" s="41"/>
      <c r="D932" s="41"/>
      <c r="E932" s="44"/>
      <c r="F932" s="43"/>
    </row>
    <row r="933" spans="1:6" ht="15.75" customHeight="1">
      <c r="A933" s="41"/>
      <c r="D933" s="41"/>
      <c r="E933" s="44"/>
      <c r="F933" s="43"/>
    </row>
    <row r="934" spans="1:6" ht="15.75" customHeight="1">
      <c r="A934" s="41"/>
      <c r="D934" s="41"/>
      <c r="E934" s="44"/>
      <c r="F934" s="43"/>
    </row>
    <row r="935" spans="1:6" ht="15.75" customHeight="1">
      <c r="A935" s="41"/>
      <c r="D935" s="41"/>
      <c r="E935" s="44"/>
      <c r="F935" s="43"/>
    </row>
    <row r="936" spans="1:6" ht="15.75" customHeight="1">
      <c r="A936" s="41"/>
      <c r="D936" s="41"/>
      <c r="E936" s="44"/>
      <c r="F936" s="43"/>
    </row>
    <row r="937" spans="1:6" ht="15.75" customHeight="1">
      <c r="A937" s="41"/>
      <c r="D937" s="41"/>
      <c r="E937" s="44"/>
      <c r="F937" s="43"/>
    </row>
    <row r="938" spans="1:6" ht="15.75" customHeight="1">
      <c r="A938" s="41"/>
      <c r="D938" s="41"/>
      <c r="E938" s="44"/>
      <c r="F938" s="43"/>
    </row>
    <row r="939" spans="1:6" ht="15.75" customHeight="1">
      <c r="A939" s="41"/>
      <c r="D939" s="41"/>
      <c r="E939" s="44"/>
      <c r="F939" s="43"/>
    </row>
    <row r="940" spans="1:6" ht="15.75" customHeight="1">
      <c r="A940" s="41"/>
      <c r="D940" s="41"/>
      <c r="E940" s="44"/>
      <c r="F940" s="43"/>
    </row>
    <row r="941" spans="1:6" ht="15.75" customHeight="1">
      <c r="A941" s="41"/>
      <c r="D941" s="41"/>
      <c r="E941" s="44"/>
      <c r="F941" s="43"/>
    </row>
    <row r="942" spans="1:6" ht="15.75" customHeight="1">
      <c r="A942" s="41"/>
      <c r="D942" s="41"/>
      <c r="E942" s="44"/>
      <c r="F942" s="43"/>
    </row>
    <row r="943" spans="1:6" ht="15.75" customHeight="1">
      <c r="A943" s="41"/>
      <c r="D943" s="41"/>
      <c r="E943" s="44"/>
      <c r="F943" s="43"/>
    </row>
    <row r="944" spans="1:6" ht="15.75" customHeight="1">
      <c r="A944" s="41"/>
      <c r="D944" s="41"/>
      <c r="E944" s="44"/>
      <c r="F944" s="43"/>
    </row>
    <row r="945" spans="1:6" ht="15.75" customHeight="1">
      <c r="A945" s="41"/>
      <c r="D945" s="41"/>
      <c r="E945" s="44"/>
      <c r="F945" s="43"/>
    </row>
    <row r="946" spans="1:6" ht="15.75" customHeight="1">
      <c r="A946" s="41"/>
      <c r="D946" s="41"/>
      <c r="E946" s="44"/>
      <c r="F946" s="43"/>
    </row>
    <row r="947" spans="1:6" ht="15.75" customHeight="1">
      <c r="A947" s="41"/>
      <c r="D947" s="41"/>
      <c r="E947" s="44"/>
      <c r="F947" s="43"/>
    </row>
    <row r="948" spans="1:6" ht="15.75" customHeight="1">
      <c r="A948" s="41"/>
      <c r="D948" s="41"/>
      <c r="E948" s="44"/>
      <c r="F948" s="43"/>
    </row>
    <row r="949" spans="1:6" ht="15.75" customHeight="1">
      <c r="A949" s="41"/>
      <c r="D949" s="41"/>
      <c r="E949" s="44"/>
      <c r="F949" s="43"/>
    </row>
    <row r="950" spans="1:6" ht="15.75" customHeight="1">
      <c r="A950" s="41"/>
      <c r="D950" s="41"/>
      <c r="E950" s="44"/>
      <c r="F950" s="43"/>
    </row>
    <row r="951" spans="1:6" ht="15.75" customHeight="1">
      <c r="A951" s="41"/>
      <c r="D951" s="41"/>
      <c r="E951" s="44"/>
      <c r="F951" s="43"/>
    </row>
    <row r="952" spans="1:6" ht="15.75" customHeight="1">
      <c r="A952" s="41"/>
      <c r="D952" s="41"/>
      <c r="E952" s="44"/>
      <c r="F952" s="43"/>
    </row>
  </sheetData>
  <mergeCells count="17">
    <mergeCell ref="B193:F193"/>
    <mergeCell ref="A206:F206"/>
    <mergeCell ref="A105:F105"/>
    <mergeCell ref="A121:F121"/>
    <mergeCell ref="A123:F123"/>
    <mergeCell ref="B124:F124"/>
    <mergeCell ref="B127:F127"/>
    <mergeCell ref="B13:F13"/>
    <mergeCell ref="B30:F30"/>
    <mergeCell ref="B84:F84"/>
    <mergeCell ref="B95:F95"/>
    <mergeCell ref="B103:F103"/>
    <mergeCell ref="A1:F1"/>
    <mergeCell ref="A2:D4"/>
    <mergeCell ref="A6:F6"/>
    <mergeCell ref="A8:F8"/>
    <mergeCell ref="B9:F9"/>
  </mergeCells>
  <printOptions/>
  <pageMargins left="0.25" right="0.25" top="0.75" bottom="0.75" header="0.3" footer="0.3"/>
  <pageSetup fitToHeight="0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Eduardo Amaral Nicacio</dc:creator>
  <cp:keywords/>
  <dc:description/>
  <cp:lastModifiedBy>Jessika Fernandes</cp:lastModifiedBy>
  <cp:lastPrinted>2021-08-03T14:08:42Z</cp:lastPrinted>
  <dcterms:created xsi:type="dcterms:W3CDTF">2020-09-22T20:01:39Z</dcterms:created>
  <dcterms:modified xsi:type="dcterms:W3CDTF">2021-08-03T14:08:53Z</dcterms:modified>
  <cp:category/>
  <cp:version/>
  <cp:contentType/>
  <cp:contentStatus/>
</cp:coreProperties>
</file>